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운행 시간표 변경(2025. 4. 21. 시행)\"/>
    </mc:Choice>
  </mc:AlternateContent>
  <bookViews>
    <workbookView xWindow="0" yWindow="0" windowWidth="28800" windowHeight="12255" firstSheet="5" activeTab="15"/>
  </bookViews>
  <sheets>
    <sheet name="100(평일)" sheetId="4" r:id="rId1"/>
    <sheet name="100(휴일)" sheetId="8" r:id="rId2"/>
    <sheet name="109(평일)" sheetId="10" r:id="rId3"/>
    <sheet name="109(휴일)" sheetId="11" r:id="rId4"/>
    <sheet name="809(평일)" sheetId="12" r:id="rId5"/>
    <sheet name="809(휴일)" sheetId="13" r:id="rId6"/>
    <sheet name="918(평일)" sheetId="14" r:id="rId7"/>
    <sheet name="918(휴일)" sheetId="15" r:id="rId8"/>
    <sheet name="949(평일)" sheetId="16" r:id="rId9"/>
    <sheet name="949(휴일)" sheetId="17" r:id="rId10"/>
    <sheet name="989(평일)" sheetId="18" r:id="rId11"/>
    <sheet name="989(휴일)" sheetId="19" r:id="rId12"/>
    <sheet name="991(평일)" sheetId="20" r:id="rId13"/>
    <sheet name="991(휴일)" sheetId="21" r:id="rId14"/>
    <sheet name="남천1(평일)" sheetId="22" r:id="rId15"/>
    <sheet name="남천1(휴일)" sheetId="23" r:id="rId16"/>
  </sheets>
  <definedNames>
    <definedName name="_xlnm._FilterDatabase" localSheetId="2" hidden="1">'109(평일)'!$A$2:$F$46</definedName>
    <definedName name="_xlnm._FilterDatabase" localSheetId="4" hidden="1">'809(평일)'!$A$3:$F$37</definedName>
    <definedName name="_xlnm._FilterDatabase" localSheetId="5" hidden="1">'809(휴일)'!$A$3:$F$29</definedName>
    <definedName name="_xlnm._FilterDatabase" localSheetId="6" hidden="1">'918(평일)'!$A$3:$N$59</definedName>
    <definedName name="_xlnm._FilterDatabase" localSheetId="7" hidden="1">'918(휴일)'!$A$3:$J$44</definedName>
    <definedName name="_xlnm._FilterDatabase" localSheetId="8" hidden="1">'949(평일)'!$A$3:$E$59</definedName>
    <definedName name="_xlnm._FilterDatabase" localSheetId="9" hidden="1">'949(휴일)'!$A$3:$E$45</definedName>
    <definedName name="_xlnm._FilterDatabase" localSheetId="10" hidden="1">'989(평일)'!$A$2:$J$18</definedName>
    <definedName name="_xlnm._FilterDatabase" localSheetId="11" hidden="1">'989(휴일)'!$A$2:$J$15</definedName>
    <definedName name="_xlnm._FilterDatabase" localSheetId="12" hidden="1">'991(평일)'!$A$2:$G$25</definedName>
    <definedName name="_xlnm._FilterDatabase" localSheetId="13" hidden="1">'991(휴일)'!$A$2:$G$16</definedName>
    <definedName name="_xlnm.Print_Area" localSheetId="0">'100(평일)'!$A$1:$H$64</definedName>
    <definedName name="_xlnm.Print_Area" localSheetId="2">'109(평일)'!$A$1:$F$46</definedName>
    <definedName name="_xlnm.Print_Area" localSheetId="3">'109(휴일)'!$A$1:$F$31</definedName>
    <definedName name="_xlnm.Print_Area" localSheetId="4">'809(평일)'!$A$1:$F$37</definedName>
    <definedName name="_xlnm.Print_Area" localSheetId="5">'809(휴일)'!$A$1:$F$29</definedName>
    <definedName name="_xlnm.Print_Area" localSheetId="6">'918(평일)'!$A$1:$H$59</definedName>
    <definedName name="_xlnm.Print_Area" localSheetId="7">'918(휴일)'!$A$1:$H$44</definedName>
    <definedName name="_xlnm.Print_Area" localSheetId="8">'949(평일)'!$A$1:$E$59</definedName>
    <definedName name="_xlnm.Print_Area" localSheetId="9">'949(휴일)'!$A$1:$E$45</definedName>
    <definedName name="_xlnm.Print_Area" localSheetId="10">'989(평일)'!$A$1:$J$18</definedName>
    <definedName name="_xlnm.Print_Area" localSheetId="11">'989(휴일)'!$A$1:$J$14</definedName>
    <definedName name="_xlnm.Print_Area" localSheetId="12">'991(평일)'!$A$1:$G$25</definedName>
    <definedName name="_xlnm.Print_Area" localSheetId="13">'991(휴일)'!$A$1:$G$16</definedName>
    <definedName name="_xlnm.Print_Area" localSheetId="14">'남천1(평일)'!$A$1:$H$59</definedName>
    <definedName name="_xlnm.Print_Titles" localSheetId="0">'100(평일)'!$1:$2</definedName>
    <definedName name="_xlnm.Print_Titles" localSheetId="1">'100(휴일)'!$2:$2</definedName>
    <definedName name="_xlnm.Print_Titles" localSheetId="2">'109(평일)'!$2:$2</definedName>
    <definedName name="_xlnm.Print_Titles" localSheetId="3">'109(휴일)'!$2:$2</definedName>
    <definedName name="_xlnm.Print_Titles" localSheetId="4">'809(평일)'!$3:$3</definedName>
    <definedName name="_xlnm.Print_Titles" localSheetId="5">'809(휴일)'!$3:$3</definedName>
    <definedName name="_xlnm.Print_Titles" localSheetId="6">'918(평일)'!$3:$3</definedName>
    <definedName name="_xlnm.Print_Titles" localSheetId="7">'918(휴일)'!$3:$3</definedName>
    <definedName name="_xlnm.Print_Titles" localSheetId="8">'949(평일)'!$3:$3</definedName>
    <definedName name="_xlnm.Print_Titles" localSheetId="9">'949(휴일)'!$3:$3</definedName>
    <definedName name="_xlnm.Print_Titles" localSheetId="10">'989(평일)'!$2:$2</definedName>
    <definedName name="_xlnm.Print_Titles" localSheetId="11">'989(휴일)'!$2:$2</definedName>
    <definedName name="_xlnm.Print_Titles" localSheetId="12">'991(평일)'!$2:$2</definedName>
    <definedName name="_xlnm.Print_Titles" localSheetId="13">'991(휴일)'!$2:$2</definedName>
  </definedNames>
  <calcPr calcId="162913"/>
</workbook>
</file>

<file path=xl/calcChain.xml><?xml version="1.0" encoding="utf-8"?>
<calcChain xmlns="http://schemas.openxmlformats.org/spreadsheetml/2006/main">
  <c r="D6" i="21" l="1"/>
  <c r="E6" i="21" s="1"/>
  <c r="B7" i="21"/>
  <c r="B8" i="21" s="1"/>
  <c r="B9" i="21" s="1"/>
  <c r="C7" i="21"/>
  <c r="C8" i="21" s="1"/>
  <c r="C9" i="21" s="1"/>
  <c r="B9" i="20"/>
  <c r="B10" i="20" s="1"/>
  <c r="B11" i="20" s="1"/>
  <c r="B12" i="20" s="1"/>
  <c r="B13" i="20" s="1"/>
  <c r="B14" i="20" s="1"/>
  <c r="B15" i="20" s="1"/>
  <c r="B16" i="20" s="1"/>
  <c r="B17" i="20" s="1"/>
  <c r="B18" i="20" s="1"/>
  <c r="B19" i="20" s="1"/>
  <c r="C9" i="20"/>
  <c r="D9" i="20"/>
  <c r="E9" i="20"/>
  <c r="F9" i="20"/>
  <c r="F10" i="20" s="1"/>
  <c r="F11" i="20" s="1"/>
  <c r="F12" i="20" s="1"/>
  <c r="F13" i="20" s="1"/>
  <c r="F14" i="20" s="1"/>
  <c r="F15" i="20" s="1"/>
  <c r="F16" i="20" s="1"/>
  <c r="F17" i="20" s="1"/>
  <c r="F18" i="20" s="1"/>
  <c r="F19" i="20" s="1"/>
  <c r="G9" i="20"/>
  <c r="G10" i="20" s="1"/>
  <c r="G11" i="20" s="1"/>
  <c r="G12" i="20" s="1"/>
  <c r="G13" i="20" s="1"/>
  <c r="G14" i="20" s="1"/>
  <c r="G15" i="20" s="1"/>
  <c r="G16" i="20" s="1"/>
  <c r="G17" i="20" s="1"/>
  <c r="G18" i="20" s="1"/>
  <c r="G19" i="20" s="1"/>
  <c r="C10" i="20"/>
  <c r="C11" i="20" s="1"/>
  <c r="C12" i="20" s="1"/>
  <c r="C13" i="20" s="1"/>
  <c r="C14" i="20" s="1"/>
  <c r="C15" i="20" s="1"/>
  <c r="C16" i="20" s="1"/>
  <c r="C17" i="20" s="1"/>
  <c r="C18" i="20" s="1"/>
  <c r="C19" i="20" s="1"/>
  <c r="D10" i="20"/>
  <c r="D11" i="20" s="1"/>
  <c r="D12" i="20" s="1"/>
  <c r="D13" i="20" s="1"/>
  <c r="D14" i="20" s="1"/>
  <c r="D15" i="20" s="1"/>
  <c r="D16" i="20" s="1"/>
  <c r="D17" i="20" s="1"/>
  <c r="D18" i="20" s="1"/>
  <c r="D19" i="20" s="1"/>
  <c r="E10" i="20"/>
  <c r="E11" i="20" s="1"/>
  <c r="E12" i="20" s="1"/>
  <c r="E13" i="20" s="1"/>
  <c r="E14" i="20" s="1"/>
  <c r="E15" i="20" s="1"/>
  <c r="E16" i="20" s="1"/>
  <c r="E17" i="20" s="1"/>
  <c r="E18" i="20" s="1"/>
  <c r="E19" i="20" s="1"/>
  <c r="B21" i="20"/>
  <c r="C21" i="20"/>
  <c r="C22" i="20" s="1"/>
  <c r="F6" i="21" l="1"/>
  <c r="E7" i="21"/>
  <c r="E8" i="21" s="1"/>
  <c r="E9" i="21" s="1"/>
  <c r="D7" i="21"/>
  <c r="D8" i="21" s="1"/>
  <c r="D9" i="21" s="1"/>
  <c r="E5" i="19"/>
  <c r="H5" i="19"/>
  <c r="I5" i="19" s="1"/>
  <c r="J5" i="19" s="1"/>
  <c r="C6" i="19"/>
  <c r="E6" i="19"/>
  <c r="E7" i="19" s="1"/>
  <c r="E8" i="19" s="1"/>
  <c r="E9" i="19" s="1"/>
  <c r="E10" i="19" s="1"/>
  <c r="E11" i="19" s="1"/>
  <c r="E12" i="19" s="1"/>
  <c r="E13" i="19" s="1"/>
  <c r="H6" i="19"/>
  <c r="H7" i="19" s="1"/>
  <c r="H8" i="19" s="1"/>
  <c r="H9" i="19" s="1"/>
  <c r="H10" i="19" s="1"/>
  <c r="H11" i="19" s="1"/>
  <c r="H12" i="19" s="1"/>
  <c r="I6" i="19"/>
  <c r="I7" i="19" s="1"/>
  <c r="I8" i="19" s="1"/>
  <c r="I9" i="19" s="1"/>
  <c r="I10" i="19" s="1"/>
  <c r="I11" i="19" s="1"/>
  <c r="I12" i="19" s="1"/>
  <c r="B7" i="19"/>
  <c r="B8" i="19" s="1"/>
  <c r="B9" i="19" s="1"/>
  <c r="B10" i="19" s="1"/>
  <c r="B11" i="19" s="1"/>
  <c r="B12" i="19" s="1"/>
  <c r="B13" i="19" s="1"/>
  <c r="B14" i="19" s="1"/>
  <c r="C7" i="19"/>
  <c r="C8" i="19" s="1"/>
  <c r="C9" i="19" s="1"/>
  <c r="C10" i="19" s="1"/>
  <c r="C11" i="19" s="1"/>
  <c r="C12" i="19" s="1"/>
  <c r="C13" i="19" s="1"/>
  <c r="C14" i="19" s="1"/>
  <c r="D7" i="19"/>
  <c r="D8" i="19" s="1"/>
  <c r="D9" i="19" s="1"/>
  <c r="D10" i="19" s="1"/>
  <c r="D11" i="19" s="1"/>
  <c r="D12" i="19" s="1"/>
  <c r="D13" i="19" s="1"/>
  <c r="F7" i="19"/>
  <c r="G7" i="19"/>
  <c r="F8" i="19"/>
  <c r="F9" i="19" s="1"/>
  <c r="F10" i="19" s="1"/>
  <c r="F11" i="19" s="1"/>
  <c r="F12" i="19" s="1"/>
  <c r="F13" i="19" s="1"/>
  <c r="G8" i="19"/>
  <c r="G9" i="19" s="1"/>
  <c r="G10" i="19" s="1"/>
  <c r="G11" i="19" s="1"/>
  <c r="G12" i="19" s="1"/>
  <c r="E5" i="18"/>
  <c r="H5" i="18"/>
  <c r="I5" i="18" s="1"/>
  <c r="J5" i="18" s="1"/>
  <c r="C6" i="18"/>
  <c r="E6" i="18"/>
  <c r="F6" i="18" s="1"/>
  <c r="H6" i="18"/>
  <c r="I6" i="18" s="1"/>
  <c r="J6" i="18" s="1"/>
  <c r="C7" i="18"/>
  <c r="E7" i="18"/>
  <c r="F7" i="18" s="1"/>
  <c r="H7" i="18"/>
  <c r="I7" i="18" s="1"/>
  <c r="J7" i="18" s="1"/>
  <c r="C8" i="18"/>
  <c r="E8" i="18"/>
  <c r="F8" i="18"/>
  <c r="H8" i="18"/>
  <c r="I8" i="18"/>
  <c r="J8" i="18" s="1"/>
  <c r="B9" i="18"/>
  <c r="C9" i="18" s="1"/>
  <c r="E9" i="18"/>
  <c r="F9" i="18" s="1"/>
  <c r="H9" i="18"/>
  <c r="I9" i="18" s="1"/>
  <c r="J9" i="18" s="1"/>
  <c r="E10" i="18"/>
  <c r="F10" i="18"/>
  <c r="H10" i="18"/>
  <c r="I10" i="18"/>
  <c r="J10" i="18" s="1"/>
  <c r="E11" i="18"/>
  <c r="F11" i="18" s="1"/>
  <c r="H11" i="18"/>
  <c r="I11" i="18"/>
  <c r="J11" i="18" s="1"/>
  <c r="E12" i="18"/>
  <c r="F12" i="18"/>
  <c r="H12" i="18"/>
  <c r="I12" i="18" s="1"/>
  <c r="J12" i="18" s="1"/>
  <c r="E13" i="18"/>
  <c r="F13" i="18" s="1"/>
  <c r="H13" i="18"/>
  <c r="I13" i="18" s="1"/>
  <c r="J13" i="18" s="1"/>
  <c r="E14" i="18"/>
  <c r="F14" i="18" s="1"/>
  <c r="H14" i="18"/>
  <c r="I14" i="18" s="1"/>
  <c r="J14" i="18" s="1"/>
  <c r="E15" i="18"/>
  <c r="F15" i="18" s="1"/>
  <c r="H15" i="18"/>
  <c r="I15" i="18" s="1"/>
  <c r="J15" i="18" s="1"/>
  <c r="E16" i="18"/>
  <c r="F16" i="18" s="1"/>
  <c r="E17" i="18"/>
  <c r="G6" i="21" l="1"/>
  <c r="G7" i="21" s="1"/>
  <c r="G8" i="21" s="1"/>
  <c r="G9" i="21" s="1"/>
  <c r="F7" i="21"/>
  <c r="F8" i="21" s="1"/>
  <c r="F9" i="21" s="1"/>
  <c r="J6" i="19"/>
  <c r="J7" i="19" s="1"/>
  <c r="J8" i="19" s="1"/>
  <c r="J9" i="19" s="1"/>
  <c r="J10" i="19" s="1"/>
  <c r="J11" i="19" s="1"/>
  <c r="J12" i="19" s="1"/>
  <c r="B10" i="18"/>
  <c r="B11" i="18" l="1"/>
  <c r="C10" i="18"/>
  <c r="C11" i="18" l="1"/>
  <c r="B12" i="18"/>
  <c r="B13" i="18" l="1"/>
  <c r="C12" i="18"/>
  <c r="B14" i="18" l="1"/>
  <c r="C13" i="18"/>
  <c r="C14" i="18" l="1"/>
  <c r="B15" i="18"/>
  <c r="C15" i="18" l="1"/>
  <c r="B16" i="18"/>
  <c r="C16" i="18" l="1"/>
  <c r="B17" i="18"/>
  <c r="B9" i="17"/>
  <c r="B10" i="17" s="1"/>
  <c r="B11" i="17" s="1"/>
  <c r="B12" i="17" s="1"/>
  <c r="B13" i="17" s="1"/>
  <c r="B14" i="17" s="1"/>
  <c r="B15" i="17" s="1"/>
  <c r="B16" i="17" s="1"/>
  <c r="B17" i="17" s="1"/>
  <c r="B18" i="17" s="1"/>
  <c r="B19" i="17" s="1"/>
  <c r="B20" i="17" s="1"/>
  <c r="B21" i="17" s="1"/>
  <c r="B22" i="17" s="1"/>
  <c r="B23" i="17" s="1"/>
  <c r="B24" i="17" s="1"/>
  <c r="B25" i="17" s="1"/>
  <c r="B26" i="17" s="1"/>
  <c r="B27" i="17" s="1"/>
  <c r="B28" i="17" s="1"/>
  <c r="B29" i="17" s="1"/>
  <c r="B30" i="17" s="1"/>
  <c r="B31" i="17" s="1"/>
  <c r="B32" i="17" s="1"/>
  <c r="B33" i="17" s="1"/>
  <c r="B34" i="17" s="1"/>
  <c r="B35" i="17" s="1"/>
  <c r="B36" i="17" s="1"/>
  <c r="B37" i="17" s="1"/>
  <c r="B38" i="17" s="1"/>
  <c r="B39" i="17" s="1"/>
  <c r="B40" i="17" s="1"/>
  <c r="C9" i="17"/>
  <c r="C10" i="17" s="1"/>
  <c r="C11" i="17" s="1"/>
  <c r="C12" i="17" s="1"/>
  <c r="C13" i="17" s="1"/>
  <c r="C14" i="17" s="1"/>
  <c r="C15" i="17" s="1"/>
  <c r="C16" i="17" s="1"/>
  <c r="C17" i="17" s="1"/>
  <c r="C18" i="17" s="1"/>
  <c r="C19" i="17" s="1"/>
  <c r="C20" i="17" s="1"/>
  <c r="C21" i="17" s="1"/>
  <c r="C22" i="17" s="1"/>
  <c r="C23" i="17" s="1"/>
  <c r="C24" i="17" s="1"/>
  <c r="C25" i="17" s="1"/>
  <c r="C26" i="17" s="1"/>
  <c r="C27" i="17" s="1"/>
  <c r="C28" i="17" s="1"/>
  <c r="C29" i="17" s="1"/>
  <c r="C30" i="17" s="1"/>
  <c r="C31" i="17" s="1"/>
  <c r="C32" i="17" s="1"/>
  <c r="C33" i="17" s="1"/>
  <c r="C34" i="17" s="1"/>
  <c r="C35" i="17" s="1"/>
  <c r="C36" i="17" s="1"/>
  <c r="C37" i="17" s="1"/>
  <c r="C38" i="17" s="1"/>
  <c r="C39" i="17" s="1"/>
  <c r="C40" i="17" s="1"/>
  <c r="D9" i="17"/>
  <c r="D10" i="17" s="1"/>
  <c r="D11" i="17" s="1"/>
  <c r="D12" i="17" s="1"/>
  <c r="D13" i="17" s="1"/>
  <c r="D14" i="17" s="1"/>
  <c r="D15" i="17" s="1"/>
  <c r="D16" i="17" s="1"/>
  <c r="D17" i="17" s="1"/>
  <c r="D18" i="17" s="1"/>
  <c r="D19" i="17" s="1"/>
  <c r="D20" i="17" s="1"/>
  <c r="D21" i="17" s="1"/>
  <c r="D22" i="17" s="1"/>
  <c r="D23" i="17" s="1"/>
  <c r="D24" i="17" s="1"/>
  <c r="D25" i="17" s="1"/>
  <c r="D26" i="17" s="1"/>
  <c r="D27" i="17" s="1"/>
  <c r="D28" i="17" s="1"/>
  <c r="D29" i="17" s="1"/>
  <c r="D30" i="17" s="1"/>
  <c r="D31" i="17" s="1"/>
  <c r="D32" i="17" s="1"/>
  <c r="D33" i="17" s="1"/>
  <c r="D34" i="17" s="1"/>
  <c r="D35" i="17" s="1"/>
  <c r="D36" i="17" s="1"/>
  <c r="D37" i="17" s="1"/>
  <c r="D38" i="17" s="1"/>
  <c r="D39" i="17" s="1"/>
  <c r="D40" i="17" s="1"/>
  <c r="E9" i="17"/>
  <c r="E10" i="17" s="1"/>
  <c r="E11" i="17" s="1"/>
  <c r="E12" i="17" s="1"/>
  <c r="E13" i="17" s="1"/>
  <c r="E14" i="17" s="1"/>
  <c r="E15" i="17" s="1"/>
  <c r="E16" i="17" s="1"/>
  <c r="E17" i="17" s="1"/>
  <c r="E18" i="17" s="1"/>
  <c r="E19" i="17" s="1"/>
  <c r="E20" i="17" s="1"/>
  <c r="E21" i="17" s="1"/>
  <c r="E22" i="17" s="1"/>
  <c r="E23" i="17" s="1"/>
  <c r="E24" i="17" s="1"/>
  <c r="E25" i="17" s="1"/>
  <c r="E26" i="17" s="1"/>
  <c r="E27" i="17" s="1"/>
  <c r="E28" i="17" s="1"/>
  <c r="E29" i="17" s="1"/>
  <c r="E30" i="17" s="1"/>
  <c r="E31" i="17" s="1"/>
  <c r="E32" i="17" s="1"/>
  <c r="E33" i="17" s="1"/>
  <c r="E34" i="17" s="1"/>
  <c r="E35" i="17" s="1"/>
  <c r="E36" i="17" s="1"/>
  <c r="E37" i="17" s="1"/>
  <c r="E38" i="17" s="1"/>
  <c r="E39" i="17" s="1"/>
  <c r="E40" i="17" s="1"/>
  <c r="B10" i="16"/>
  <c r="C10" i="16"/>
  <c r="C11" i="16" s="1"/>
  <c r="C12" i="16" s="1"/>
  <c r="C13" i="16" s="1"/>
  <c r="C14" i="16" s="1"/>
  <c r="C15" i="16" s="1"/>
  <c r="C16" i="16" s="1"/>
  <c r="C17" i="16" s="1"/>
  <c r="C18" i="16" s="1"/>
  <c r="C19" i="16" s="1"/>
  <c r="C20" i="16" s="1"/>
  <c r="C21" i="16" s="1"/>
  <c r="C22" i="16" s="1"/>
  <c r="C23" i="16" s="1"/>
  <c r="C24" i="16" s="1"/>
  <c r="C25" i="16" s="1"/>
  <c r="C26" i="16" s="1"/>
  <c r="C27" i="16" s="1"/>
  <c r="C28" i="16" s="1"/>
  <c r="C29" i="16" s="1"/>
  <c r="C30" i="16" s="1"/>
  <c r="C31" i="16" s="1"/>
  <c r="C32" i="16" s="1"/>
  <c r="C33" i="16" s="1"/>
  <c r="C34" i="16" s="1"/>
  <c r="C35" i="16" s="1"/>
  <c r="C36" i="16" s="1"/>
  <c r="C37" i="16" s="1"/>
  <c r="C38" i="16" s="1"/>
  <c r="C39" i="16" s="1"/>
  <c r="C40" i="16" s="1"/>
  <c r="C41" i="16" s="1"/>
  <c r="C42" i="16" s="1"/>
  <c r="C43" i="16" s="1"/>
  <c r="C44" i="16" s="1"/>
  <c r="C45" i="16" s="1"/>
  <c r="C46" i="16" s="1"/>
  <c r="C47" i="16" s="1"/>
  <c r="C48" i="16" s="1"/>
  <c r="C49" i="16" s="1"/>
  <c r="C50" i="16" s="1"/>
  <c r="C51" i="16" s="1"/>
  <c r="C52" i="16" s="1"/>
  <c r="C53" i="16" s="1"/>
  <c r="C54" i="16" s="1"/>
  <c r="D10" i="16"/>
  <c r="D11" i="16" s="1"/>
  <c r="D12" i="16" s="1"/>
  <c r="D13" i="16" s="1"/>
  <c r="D14" i="16" s="1"/>
  <c r="D15" i="16" s="1"/>
  <c r="D16" i="16" s="1"/>
  <c r="D17" i="16" s="1"/>
  <c r="D18" i="16" s="1"/>
  <c r="D19" i="16" s="1"/>
  <c r="D20" i="16" s="1"/>
  <c r="D21" i="16" s="1"/>
  <c r="D22" i="16" s="1"/>
  <c r="D23" i="16" s="1"/>
  <c r="D24" i="16" s="1"/>
  <c r="D25" i="16" s="1"/>
  <c r="D26" i="16" s="1"/>
  <c r="D27" i="16" s="1"/>
  <c r="D28" i="16" s="1"/>
  <c r="D29" i="16" s="1"/>
  <c r="D30" i="16" s="1"/>
  <c r="D31" i="16" s="1"/>
  <c r="D32" i="16" s="1"/>
  <c r="D33" i="16" s="1"/>
  <c r="D34" i="16" s="1"/>
  <c r="D35" i="16" s="1"/>
  <c r="D36" i="16" s="1"/>
  <c r="D37" i="16" s="1"/>
  <c r="D38" i="16" s="1"/>
  <c r="D39" i="16" s="1"/>
  <c r="D40" i="16" s="1"/>
  <c r="D41" i="16" s="1"/>
  <c r="D42" i="16" s="1"/>
  <c r="D43" i="16" s="1"/>
  <c r="D44" i="16" s="1"/>
  <c r="D45" i="16" s="1"/>
  <c r="D46" i="16" s="1"/>
  <c r="D47" i="16" s="1"/>
  <c r="D48" i="16" s="1"/>
  <c r="D49" i="16" s="1"/>
  <c r="D50" i="16" s="1"/>
  <c r="D51" i="16" s="1"/>
  <c r="D52" i="16" s="1"/>
  <c r="D53" i="16" s="1"/>
  <c r="D54" i="16" s="1"/>
  <c r="E10" i="16"/>
  <c r="C17" i="18" l="1"/>
  <c r="B18" i="18"/>
  <c r="C18" i="18" s="1"/>
  <c r="B14" i="15"/>
  <c r="C14" i="15"/>
  <c r="D14" i="15"/>
  <c r="E14" i="15"/>
  <c r="E15" i="15" s="1"/>
  <c r="E16" i="15" s="1"/>
  <c r="E17" i="15" s="1"/>
  <c r="E18" i="15" s="1"/>
  <c r="E19" i="15" s="1"/>
  <c r="E20" i="15" s="1"/>
  <c r="E21" i="15" s="1"/>
  <c r="E22" i="15" s="1"/>
  <c r="E23" i="15" s="1"/>
  <c r="E24" i="15" s="1"/>
  <c r="E25" i="15" s="1"/>
  <c r="E26" i="15" s="1"/>
  <c r="E27" i="15" s="1"/>
  <c r="F14" i="15"/>
  <c r="F15" i="15" s="1"/>
  <c r="F16" i="15" s="1"/>
  <c r="F17" i="15" s="1"/>
  <c r="F18" i="15" s="1"/>
  <c r="F19" i="15" s="1"/>
  <c r="F20" i="15" s="1"/>
  <c r="F21" i="15" s="1"/>
  <c r="F22" i="15" s="1"/>
  <c r="F23" i="15" s="1"/>
  <c r="F24" i="15" s="1"/>
  <c r="F25" i="15" s="1"/>
  <c r="F26" i="15" s="1"/>
  <c r="F27" i="15" s="1"/>
  <c r="G14" i="15"/>
  <c r="G15" i="15" s="1"/>
  <c r="G16" i="15" s="1"/>
  <c r="G17" i="15" s="1"/>
  <c r="G18" i="15" s="1"/>
  <c r="G19" i="15" s="1"/>
  <c r="G20" i="15" s="1"/>
  <c r="G21" i="15" s="1"/>
  <c r="G22" i="15" s="1"/>
  <c r="G23" i="15" s="1"/>
  <c r="G24" i="15" s="1"/>
  <c r="G25" i="15" s="1"/>
  <c r="G26" i="15" s="1"/>
  <c r="G27" i="15" s="1"/>
  <c r="H14" i="15"/>
  <c r="H15" i="15" s="1"/>
  <c r="H16" i="15" s="1"/>
  <c r="H17" i="15" s="1"/>
  <c r="H18" i="15" s="1"/>
  <c r="H19" i="15" s="1"/>
  <c r="H20" i="15" s="1"/>
  <c r="H21" i="15" s="1"/>
  <c r="H22" i="15" s="1"/>
  <c r="H23" i="15" s="1"/>
  <c r="H24" i="15" s="1"/>
  <c r="H25" i="15" s="1"/>
  <c r="H26" i="15" s="1"/>
  <c r="H27" i="15" s="1"/>
  <c r="B15" i="15"/>
  <c r="B16" i="15" s="1"/>
  <c r="B17" i="15" s="1"/>
  <c r="B18" i="15" s="1"/>
  <c r="B19" i="15" s="1"/>
  <c r="B20" i="15" s="1"/>
  <c r="B21" i="15" s="1"/>
  <c r="B22" i="15" s="1"/>
  <c r="B23" i="15" s="1"/>
  <c r="B24" i="15" s="1"/>
  <c r="B25" i="15" s="1"/>
  <c r="B26" i="15" s="1"/>
  <c r="B27" i="15" s="1"/>
  <c r="C15" i="15"/>
  <c r="C16" i="15" s="1"/>
  <c r="C17" i="15" s="1"/>
  <c r="C18" i="15" s="1"/>
  <c r="C19" i="15" s="1"/>
  <c r="C20" i="15" s="1"/>
  <c r="C21" i="15" s="1"/>
  <c r="C22" i="15" s="1"/>
  <c r="C23" i="15" s="1"/>
  <c r="C24" i="15" s="1"/>
  <c r="C25" i="15" s="1"/>
  <c r="C26" i="15" s="1"/>
  <c r="C27" i="15" s="1"/>
  <c r="D15" i="15"/>
  <c r="D16" i="15" s="1"/>
  <c r="B29" i="15"/>
  <c r="C29" i="15"/>
  <c r="D29" i="15"/>
  <c r="D30" i="15" s="1"/>
  <c r="D31" i="15" s="1"/>
  <c r="D32" i="15" s="1"/>
  <c r="D33" i="15" s="1"/>
  <c r="E29" i="15"/>
  <c r="E30" i="15" s="1"/>
  <c r="E31" i="15" s="1"/>
  <c r="E32" i="15" s="1"/>
  <c r="E33" i="15" s="1"/>
  <c r="E34" i="15" s="1"/>
  <c r="E35" i="15" s="1"/>
  <c r="E36" i="15" s="1"/>
  <c r="E37" i="15" s="1"/>
  <c r="E38" i="15" s="1"/>
  <c r="E39" i="15" s="1"/>
  <c r="F29" i="15"/>
  <c r="F30" i="15" s="1"/>
  <c r="F31" i="15" s="1"/>
  <c r="F32" i="15" s="1"/>
  <c r="F33" i="15" s="1"/>
  <c r="F34" i="15" s="1"/>
  <c r="F35" i="15" s="1"/>
  <c r="F36" i="15" s="1"/>
  <c r="F37" i="15" s="1"/>
  <c r="F38" i="15" s="1"/>
  <c r="F39" i="15" s="1"/>
  <c r="G29" i="15"/>
  <c r="G30" i="15" s="1"/>
  <c r="G31" i="15" s="1"/>
  <c r="G32" i="15" s="1"/>
  <c r="G33" i="15" s="1"/>
  <c r="G34" i="15" s="1"/>
  <c r="G35" i="15" s="1"/>
  <c r="G36" i="15" s="1"/>
  <c r="G37" i="15" s="1"/>
  <c r="G38" i="15" s="1"/>
  <c r="G39" i="15" s="1"/>
  <c r="H29" i="15"/>
  <c r="H30" i="15" s="1"/>
  <c r="H31" i="15" s="1"/>
  <c r="H32" i="15" s="1"/>
  <c r="H33" i="15" s="1"/>
  <c r="H34" i="15" s="1"/>
  <c r="H35" i="15" s="1"/>
  <c r="H36" i="15" s="1"/>
  <c r="H37" i="15" s="1"/>
  <c r="H38" i="15" s="1"/>
  <c r="H39" i="15" s="1"/>
  <c r="B30" i="15"/>
  <c r="B31" i="15" s="1"/>
  <c r="B32" i="15" s="1"/>
  <c r="B33" i="15" s="1"/>
  <c r="B34" i="15" s="1"/>
  <c r="B35" i="15" s="1"/>
  <c r="B36" i="15" s="1"/>
  <c r="B37" i="15" s="1"/>
  <c r="B38" i="15" s="1"/>
  <c r="B39" i="15" s="1"/>
  <c r="C30" i="15"/>
  <c r="C31" i="15" s="1"/>
  <c r="C32" i="15" s="1"/>
  <c r="C33" i="15" s="1"/>
  <c r="C34" i="15" s="1"/>
  <c r="C35" i="15" s="1"/>
  <c r="C36" i="15" s="1"/>
  <c r="C37" i="15" s="1"/>
  <c r="C38" i="15" s="1"/>
  <c r="C39" i="15" s="1"/>
  <c r="B17" i="14"/>
  <c r="B18" i="14" s="1"/>
  <c r="B19" i="14" s="1"/>
  <c r="B20" i="14" s="1"/>
  <c r="B21" i="14" s="1"/>
  <c r="B22" i="14" s="1"/>
  <c r="B23" i="14" s="1"/>
  <c r="B24" i="14" s="1"/>
  <c r="B25" i="14" s="1"/>
  <c r="B26" i="14" s="1"/>
  <c r="B27" i="14" s="1"/>
  <c r="B28" i="14" s="1"/>
  <c r="B29" i="14" s="1"/>
  <c r="B30" i="14" s="1"/>
  <c r="B31" i="14" s="1"/>
  <c r="B32" i="14" s="1"/>
  <c r="B33" i="14" s="1"/>
  <c r="B34" i="14" s="1"/>
  <c r="B35" i="14" s="1"/>
  <c r="B36" i="14" s="1"/>
  <c r="B37" i="14" s="1"/>
  <c r="B38" i="14" s="1"/>
  <c r="B39" i="14" s="1"/>
  <c r="B40" i="14" s="1"/>
  <c r="B41" i="14" s="1"/>
  <c r="B42" i="14" s="1"/>
  <c r="B43" i="14" s="1"/>
  <c r="B44" i="14" s="1"/>
  <c r="B45" i="14" s="1"/>
  <c r="B46" i="14" s="1"/>
  <c r="B47" i="14" s="1"/>
  <c r="B48" i="14" s="1"/>
  <c r="B49" i="14" s="1"/>
  <c r="B50" i="14" s="1"/>
  <c r="B51" i="14" s="1"/>
  <c r="B52" i="14" s="1"/>
  <c r="B53" i="14" s="1"/>
  <c r="B54" i="14" s="1"/>
  <c r="B55" i="14" s="1"/>
  <c r="C17" i="14"/>
  <c r="C18" i="14" s="1"/>
  <c r="C19" i="14" s="1"/>
  <c r="C20" i="14" s="1"/>
  <c r="C21" i="14" s="1"/>
  <c r="D17" i="14"/>
  <c r="E17" i="14"/>
  <c r="F17" i="14"/>
  <c r="G17" i="14"/>
  <c r="H17" i="14"/>
  <c r="D18" i="14"/>
  <c r="D19" i="14" s="1"/>
  <c r="E18" i="14"/>
  <c r="E19" i="14" s="1"/>
  <c r="E20" i="14" s="1"/>
  <c r="E21" i="14" s="1"/>
  <c r="E22" i="14" s="1"/>
  <c r="E23" i="14" s="1"/>
  <c r="E24" i="14" s="1"/>
  <c r="E25" i="14" s="1"/>
  <c r="E26" i="14" s="1"/>
  <c r="E27" i="14" s="1"/>
  <c r="E28" i="14" s="1"/>
  <c r="E29" i="14" s="1"/>
  <c r="E30" i="14" s="1"/>
  <c r="E31" i="14" s="1"/>
  <c r="E32" i="14" s="1"/>
  <c r="E33" i="14" s="1"/>
  <c r="E34" i="14" s="1"/>
  <c r="E35" i="14" s="1"/>
  <c r="E36" i="14" s="1"/>
  <c r="E37" i="14" s="1"/>
  <c r="E38" i="14" s="1"/>
  <c r="E39" i="14" s="1"/>
  <c r="E40" i="14" s="1"/>
  <c r="E41" i="14" s="1"/>
  <c r="E42" i="14" s="1"/>
  <c r="E43" i="14" s="1"/>
  <c r="E44" i="14" s="1"/>
  <c r="E45" i="14" s="1"/>
  <c r="E46" i="14" s="1"/>
  <c r="E47" i="14" s="1"/>
  <c r="E48" i="14" s="1"/>
  <c r="E49" i="14" s="1"/>
  <c r="E50" i="14" s="1"/>
  <c r="E51" i="14" s="1"/>
  <c r="E52" i="14" s="1"/>
  <c r="E53" i="14" s="1"/>
  <c r="E54" i="14" s="1"/>
  <c r="E55" i="14" s="1"/>
  <c r="F18" i="14"/>
  <c r="F19" i="14" s="1"/>
  <c r="F20" i="14" s="1"/>
  <c r="F21" i="14" s="1"/>
  <c r="F22" i="14" s="1"/>
  <c r="F23" i="14" s="1"/>
  <c r="F24" i="14" s="1"/>
  <c r="F25" i="14" s="1"/>
  <c r="F26" i="14" s="1"/>
  <c r="F27" i="14" s="1"/>
  <c r="F28" i="14" s="1"/>
  <c r="F29" i="14" s="1"/>
  <c r="F30" i="14" s="1"/>
  <c r="F31" i="14" s="1"/>
  <c r="F32" i="14" s="1"/>
  <c r="F33" i="14" s="1"/>
  <c r="F34" i="14" s="1"/>
  <c r="F35" i="14" s="1"/>
  <c r="F36" i="14" s="1"/>
  <c r="F37" i="14" s="1"/>
  <c r="F38" i="14" s="1"/>
  <c r="F39" i="14" s="1"/>
  <c r="F40" i="14" s="1"/>
  <c r="F41" i="14" s="1"/>
  <c r="F42" i="14" s="1"/>
  <c r="F43" i="14" s="1"/>
  <c r="F44" i="14" s="1"/>
  <c r="F45" i="14" s="1"/>
  <c r="F46" i="14" s="1"/>
  <c r="F47" i="14" s="1"/>
  <c r="F48" i="14" s="1"/>
  <c r="F49" i="14" s="1"/>
  <c r="F50" i="14" s="1"/>
  <c r="F51" i="14" s="1"/>
  <c r="F52" i="14" s="1"/>
  <c r="F53" i="14" s="1"/>
  <c r="F54" i="14" s="1"/>
  <c r="F55" i="14" s="1"/>
  <c r="G55" i="14" s="1"/>
  <c r="G18" i="14"/>
  <c r="G19" i="14" s="1"/>
  <c r="G20" i="14" s="1"/>
  <c r="G21" i="14" s="1"/>
  <c r="G22" i="14" s="1"/>
  <c r="G23" i="14" s="1"/>
  <c r="G24" i="14" s="1"/>
  <c r="G25" i="14" s="1"/>
  <c r="G26" i="14" s="1"/>
  <c r="G27" i="14" s="1"/>
  <c r="G28" i="14" s="1"/>
  <c r="G29" i="14" s="1"/>
  <c r="G30" i="14" s="1"/>
  <c r="G31" i="14" s="1"/>
  <c r="G32" i="14" s="1"/>
  <c r="G33" i="14" s="1"/>
  <c r="G34" i="14" s="1"/>
  <c r="G35" i="14" s="1"/>
  <c r="G36" i="14" s="1"/>
  <c r="G37" i="14" s="1"/>
  <c r="G38" i="14" s="1"/>
  <c r="G39" i="14" s="1"/>
  <c r="G40" i="14" s="1"/>
  <c r="G41" i="14" s="1"/>
  <c r="G42" i="14" s="1"/>
  <c r="G43" i="14" s="1"/>
  <c r="G44" i="14" s="1"/>
  <c r="G45" i="14" s="1"/>
  <c r="G46" i="14" s="1"/>
  <c r="G47" i="14" s="1"/>
  <c r="G48" i="14" s="1"/>
  <c r="G49" i="14" s="1"/>
  <c r="G50" i="14" s="1"/>
  <c r="G51" i="14" s="1"/>
  <c r="G52" i="14" s="1"/>
  <c r="G53" i="14" s="1"/>
  <c r="G54" i="14" s="1"/>
  <c r="H18" i="14"/>
  <c r="H19" i="14" s="1"/>
  <c r="H20" i="14" s="1"/>
  <c r="H21" i="14" s="1"/>
  <c r="H22" i="14" s="1"/>
  <c r="H23" i="14" s="1"/>
  <c r="H24" i="14" s="1"/>
  <c r="H25" i="14" s="1"/>
  <c r="H26" i="14" s="1"/>
  <c r="H27" i="14" s="1"/>
  <c r="H28" i="14" s="1"/>
  <c r="H29" i="14" s="1"/>
  <c r="H30" i="14" s="1"/>
  <c r="H31" i="14" s="1"/>
  <c r="H32" i="14" s="1"/>
  <c r="H33" i="14" s="1"/>
  <c r="H34" i="14" s="1"/>
  <c r="H35" i="14" s="1"/>
  <c r="H36" i="14" s="1"/>
  <c r="H37" i="14" s="1"/>
  <c r="H38" i="14" s="1"/>
  <c r="H39" i="14" s="1"/>
  <c r="H40" i="14" s="1"/>
  <c r="H41" i="14" s="1"/>
  <c r="H42" i="14" s="1"/>
  <c r="H43" i="14" s="1"/>
  <c r="H44" i="14" s="1"/>
  <c r="H45" i="14" s="1"/>
  <c r="H46" i="14" s="1"/>
  <c r="H47" i="14" s="1"/>
  <c r="H48" i="14" s="1"/>
  <c r="H49" i="14" s="1"/>
  <c r="H50" i="14" s="1"/>
  <c r="H51" i="14" s="1"/>
  <c r="H52" i="14" s="1"/>
  <c r="H53" i="14" s="1"/>
  <c r="H54" i="14" s="1"/>
  <c r="H55" i="14" s="1"/>
  <c r="C56" i="14"/>
  <c r="D56" i="14" s="1"/>
  <c r="E56" i="14" s="1"/>
  <c r="F56" i="14" s="1"/>
  <c r="G56" i="14" s="1"/>
  <c r="C57" i="14"/>
  <c r="D57" i="14" s="1"/>
  <c r="E57" i="14" s="1"/>
  <c r="C58" i="14"/>
  <c r="D58" i="14" s="1"/>
  <c r="E58" i="14" s="1"/>
  <c r="C59" i="14"/>
  <c r="D59" i="14" s="1"/>
  <c r="E59" i="14" s="1"/>
  <c r="C22" i="14" l="1"/>
  <c r="D21" i="14"/>
  <c r="D22" i="14" l="1"/>
  <c r="C23" i="14"/>
  <c r="C24" i="14" l="1"/>
  <c r="D23" i="14"/>
  <c r="D24" i="14" l="1"/>
  <c r="C25" i="14"/>
  <c r="C26" i="14" l="1"/>
  <c r="D25" i="14"/>
  <c r="B8" i="13"/>
  <c r="B9" i="13" s="1"/>
  <c r="B10" i="13" s="1"/>
  <c r="B11" i="13" s="1"/>
  <c r="B12" i="13" s="1"/>
  <c r="B13" i="13" s="1"/>
  <c r="B14" i="13" s="1"/>
  <c r="B15" i="13" s="1"/>
  <c r="B16" i="13" s="1"/>
  <c r="B17" i="13" s="1"/>
  <c r="B18" i="13" s="1"/>
  <c r="B19" i="13" s="1"/>
  <c r="B20" i="13" s="1"/>
  <c r="B21" i="13" s="1"/>
  <c r="B22" i="13" s="1"/>
  <c r="B23" i="13" s="1"/>
  <c r="B24" i="13" s="1"/>
  <c r="B25" i="13" s="1"/>
  <c r="B26" i="13" s="1"/>
  <c r="C8" i="13"/>
  <c r="C9" i="13" s="1"/>
  <c r="C10" i="13" s="1"/>
  <c r="C11" i="13" s="1"/>
  <c r="C12" i="13" s="1"/>
  <c r="C13" i="13" s="1"/>
  <c r="C14" i="13" s="1"/>
  <c r="C15" i="13" s="1"/>
  <c r="C16" i="13" s="1"/>
  <c r="C17" i="13" s="1"/>
  <c r="C18" i="13" s="1"/>
  <c r="C19" i="13" s="1"/>
  <c r="C20" i="13" s="1"/>
  <c r="C21" i="13" s="1"/>
  <c r="C22" i="13" s="1"/>
  <c r="C23" i="13" s="1"/>
  <c r="C24" i="13" s="1"/>
  <c r="C25" i="13" s="1"/>
  <c r="C26" i="13" s="1"/>
  <c r="E8" i="13"/>
  <c r="E9" i="13" s="1"/>
  <c r="E10" i="13" s="1"/>
  <c r="E11" i="13" s="1"/>
  <c r="E12" i="13" s="1"/>
  <c r="E13" i="13" s="1"/>
  <c r="E14" i="13" s="1"/>
  <c r="E15" i="13" s="1"/>
  <c r="E16" i="13" s="1"/>
  <c r="E17" i="13" s="1"/>
  <c r="E18" i="13" s="1"/>
  <c r="E19" i="13" s="1"/>
  <c r="E20" i="13" s="1"/>
  <c r="E21" i="13" s="1"/>
  <c r="E22" i="13" s="1"/>
  <c r="E23" i="13" s="1"/>
  <c r="E24" i="13" s="1"/>
  <c r="E25" i="13" s="1"/>
  <c r="E26" i="13" s="1"/>
  <c r="F8" i="13"/>
  <c r="F9" i="13" s="1"/>
  <c r="F10" i="13" s="1"/>
  <c r="F11" i="13" s="1"/>
  <c r="F12" i="13" s="1"/>
  <c r="F13" i="13" s="1"/>
  <c r="F14" i="13" s="1"/>
  <c r="F15" i="13" s="1"/>
  <c r="F16" i="13" s="1"/>
  <c r="F17" i="13" s="1"/>
  <c r="F18" i="13" s="1"/>
  <c r="F19" i="13" s="1"/>
  <c r="F20" i="13" s="1"/>
  <c r="F21" i="13" s="1"/>
  <c r="F22" i="13" s="1"/>
  <c r="F23" i="13" s="1"/>
  <c r="F24" i="13" s="1"/>
  <c r="F25" i="13" s="1"/>
  <c r="F26" i="13" s="1"/>
  <c r="H8" i="12"/>
  <c r="H9" i="12"/>
  <c r="H10" i="12"/>
  <c r="H11" i="12"/>
  <c r="B12" i="12"/>
  <c r="B13" i="12" s="1"/>
  <c r="B14" i="12" s="1"/>
  <c r="B15" i="12" s="1"/>
  <c r="B16" i="12" s="1"/>
  <c r="B17" i="12" s="1"/>
  <c r="B18" i="12" s="1"/>
  <c r="B19" i="12" s="1"/>
  <c r="B20" i="12" s="1"/>
  <c r="B21" i="12" s="1"/>
  <c r="B22" i="12" s="1"/>
  <c r="B23" i="12" s="1"/>
  <c r="B24" i="12" s="1"/>
  <c r="B25" i="12" s="1"/>
  <c r="B26" i="12" s="1"/>
  <c r="B27" i="12" s="1"/>
  <c r="B28" i="12" s="1"/>
  <c r="B29" i="12" s="1"/>
  <c r="B30" i="12" s="1"/>
  <c r="B31" i="12" s="1"/>
  <c r="B32" i="12" s="1"/>
  <c r="B33" i="12" s="1"/>
  <c r="B34" i="12" s="1"/>
  <c r="B35" i="12" s="1"/>
  <c r="H35" i="12" s="1"/>
  <c r="C12" i="12"/>
  <c r="C13" i="12" s="1"/>
  <c r="C14" i="12" s="1"/>
  <c r="C15" i="12" s="1"/>
  <c r="C16" i="12" s="1"/>
  <c r="C17" i="12" s="1"/>
  <c r="C18" i="12" s="1"/>
  <c r="C19" i="12" s="1"/>
  <c r="C20" i="12" s="1"/>
  <c r="C21" i="12" s="1"/>
  <c r="C22" i="12" s="1"/>
  <c r="C23" i="12" s="1"/>
  <c r="C24" i="12" s="1"/>
  <c r="C25" i="12" s="1"/>
  <c r="C26" i="12" s="1"/>
  <c r="C27" i="12" s="1"/>
  <c r="C28" i="12" s="1"/>
  <c r="C29" i="12" s="1"/>
  <c r="C30" i="12" s="1"/>
  <c r="C31" i="12" s="1"/>
  <c r="C32" i="12" s="1"/>
  <c r="C33" i="12" s="1"/>
  <c r="C34" i="12" s="1"/>
  <c r="C35" i="12" s="1"/>
  <c r="E12" i="12"/>
  <c r="H12" i="12" s="1"/>
  <c r="F12" i="12"/>
  <c r="F13" i="12" s="1"/>
  <c r="F14" i="12" s="1"/>
  <c r="F15" i="12" s="1"/>
  <c r="F16" i="12" s="1"/>
  <c r="F17" i="12" s="1"/>
  <c r="F18" i="12" s="1"/>
  <c r="F19" i="12" s="1"/>
  <c r="F20" i="12" s="1"/>
  <c r="F21" i="12" s="1"/>
  <c r="F22" i="12" s="1"/>
  <c r="F23" i="12" s="1"/>
  <c r="F24" i="12" s="1"/>
  <c r="F25" i="12" s="1"/>
  <c r="F26" i="12" s="1"/>
  <c r="F27" i="12" s="1"/>
  <c r="F28" i="12" s="1"/>
  <c r="F29" i="12" s="1"/>
  <c r="F30" i="12" s="1"/>
  <c r="F31" i="12" s="1"/>
  <c r="F32" i="12" s="1"/>
  <c r="F33" i="12" s="1"/>
  <c r="H36" i="12"/>
  <c r="H37" i="12"/>
  <c r="D26" i="14" l="1"/>
  <c r="C27" i="14"/>
  <c r="E13" i="12"/>
  <c r="D27" i="14" l="1"/>
  <c r="C28" i="14"/>
  <c r="H13" i="12"/>
  <c r="E14" i="12"/>
  <c r="C29" i="14" l="1"/>
  <c r="D28" i="14"/>
  <c r="H14" i="12"/>
  <c r="E15" i="12"/>
  <c r="D29" i="14" l="1"/>
  <c r="C30" i="14"/>
  <c r="E16" i="12"/>
  <c r="H15" i="12"/>
  <c r="C31" i="14" l="1"/>
  <c r="D30" i="14"/>
  <c r="E17" i="12"/>
  <c r="H16" i="12"/>
  <c r="D31" i="14" l="1"/>
  <c r="C32" i="14"/>
  <c r="H17" i="12"/>
  <c r="E18" i="12"/>
  <c r="C33" i="14" l="1"/>
  <c r="C34" i="14" s="1"/>
  <c r="D32" i="14"/>
  <c r="H18" i="12"/>
  <c r="E19" i="12"/>
  <c r="C35" i="14" l="1"/>
  <c r="D34" i="14"/>
  <c r="H19" i="12"/>
  <c r="E20" i="12"/>
  <c r="C36" i="14" l="1"/>
  <c r="D35" i="14"/>
  <c r="E21" i="12"/>
  <c r="H20" i="12"/>
  <c r="D36" i="14" l="1"/>
  <c r="C37" i="14"/>
  <c r="E22" i="12"/>
  <c r="H21" i="12"/>
  <c r="C38" i="14" l="1"/>
  <c r="D37" i="14"/>
  <c r="H22" i="12"/>
  <c r="E23" i="12"/>
  <c r="C39" i="14" l="1"/>
  <c r="D38" i="14"/>
  <c r="E24" i="12"/>
  <c r="H23" i="12"/>
  <c r="C40" i="14" l="1"/>
  <c r="D39" i="14"/>
  <c r="H24" i="12"/>
  <c r="E25" i="12"/>
  <c r="D40" i="14" l="1"/>
  <c r="C41" i="14"/>
  <c r="E26" i="12"/>
  <c r="H25" i="12"/>
  <c r="D41" i="14" l="1"/>
  <c r="C42" i="14"/>
  <c r="H26" i="12"/>
  <c r="E27" i="12"/>
  <c r="C43" i="14" l="1"/>
  <c r="D42" i="14"/>
  <c r="E28" i="12"/>
  <c r="H27" i="12"/>
  <c r="D43" i="14" l="1"/>
  <c r="C44" i="14"/>
  <c r="E29" i="12"/>
  <c r="H28" i="12"/>
  <c r="C45" i="14" l="1"/>
  <c r="C46" i="14" s="1"/>
  <c r="D44" i="14"/>
  <c r="H29" i="12"/>
  <c r="E30" i="12"/>
  <c r="C47" i="14" l="1"/>
  <c r="D46" i="14"/>
  <c r="E31" i="12"/>
  <c r="H30" i="12"/>
  <c r="D47" i="14" l="1"/>
  <c r="C48" i="14"/>
  <c r="H31" i="12"/>
  <c r="E32" i="12"/>
  <c r="D48" i="14" l="1"/>
  <c r="C49" i="14"/>
  <c r="E33" i="12"/>
  <c r="H32" i="12"/>
  <c r="C50" i="14" l="1"/>
  <c r="D49" i="14"/>
  <c r="E34" i="12"/>
  <c r="H34" i="12" s="1"/>
  <c r="H33" i="12"/>
  <c r="D50" i="14" l="1"/>
  <c r="C51" i="14"/>
  <c r="D51" i="14" l="1"/>
  <c r="C52" i="14"/>
  <c r="C53" i="14" l="1"/>
  <c r="D52" i="14"/>
  <c r="D53" i="14" l="1"/>
  <c r="C54" i="14"/>
  <c r="C55" i="14" l="1"/>
  <c r="D54" i="14"/>
</calcChain>
</file>

<file path=xl/sharedStrings.xml><?xml version="1.0" encoding="utf-8"?>
<sst xmlns="http://schemas.openxmlformats.org/spreadsheetml/2006/main" count="534" uniqueCount="420">
  <si>
    <t>회수</t>
    <phoneticPr fontId="5" type="noConversion"/>
  </si>
  <si>
    <t>회수</t>
  </si>
  <si>
    <t>사월
05:40</t>
    <phoneticPr fontId="5" type="noConversion"/>
  </si>
  <si>
    <t>삼성
05:50</t>
    <phoneticPr fontId="5" type="noConversion"/>
  </si>
  <si>
    <t>삼성
06:20</t>
    <phoneticPr fontId="5" type="noConversion"/>
  </si>
  <si>
    <t>원동
06:35</t>
    <phoneticPr fontId="5" type="noConversion"/>
  </si>
  <si>
    <t>협석 
06:50</t>
    <phoneticPr fontId="5" type="noConversion"/>
  </si>
  <si>
    <t>삼성
06:50</t>
    <phoneticPr fontId="5" type="noConversion"/>
  </si>
  <si>
    <t>오성
06:55</t>
    <phoneticPr fontId="5" type="noConversion"/>
  </si>
  <si>
    <t>윤성,삼주</t>
    <phoneticPr fontId="5" type="noConversion"/>
  </si>
  <si>
    <t>시장
21:15</t>
    <phoneticPr fontId="5" type="noConversion"/>
  </si>
  <si>
    <t>윤성
21:45</t>
    <phoneticPr fontId="5" type="noConversion"/>
  </si>
  <si>
    <t>윤성
22:15</t>
    <phoneticPr fontId="5" type="noConversion"/>
  </si>
  <si>
    <t>영대종료</t>
    <phoneticPr fontId="5" type="noConversion"/>
  </si>
  <si>
    <t>윤성,삼주</t>
    <phoneticPr fontId="5" type="noConversion"/>
  </si>
  <si>
    <t>시장
21:40</t>
    <phoneticPr fontId="5" type="noConversion"/>
  </si>
  <si>
    <t>윤성
22:10</t>
    <phoneticPr fontId="5" type="noConversion"/>
  </si>
  <si>
    <t>삼주
22:25</t>
    <phoneticPr fontId="5" type="noConversion"/>
  </si>
  <si>
    <t>윤성
22:40</t>
    <phoneticPr fontId="5" type="noConversion"/>
  </si>
  <si>
    <t>영대종료</t>
    <phoneticPr fontId="5" type="noConversion"/>
  </si>
  <si>
    <t>23:30 삼성종료</t>
    <phoneticPr fontId="5" type="noConversion"/>
  </si>
  <si>
    <t>시장종료</t>
    <phoneticPr fontId="5" type="noConversion"/>
  </si>
  <si>
    <t>23:15
한의대사거리종료</t>
    <phoneticPr fontId="5" type="noConversion"/>
  </si>
  <si>
    <t>22:45
원리종료</t>
    <phoneticPr fontId="5" type="noConversion"/>
  </si>
  <si>
    <t>삼성
06:05</t>
    <phoneticPr fontId="5" type="noConversion"/>
  </si>
  <si>
    <t>삼주
22:00</t>
    <phoneticPr fontId="5" type="noConversion"/>
  </si>
  <si>
    <t>사월
05:30</t>
    <phoneticPr fontId="5" type="noConversion"/>
  </si>
  <si>
    <t>22:30 정평종료</t>
    <phoneticPr fontId="5" type="noConversion"/>
  </si>
  <si>
    <t>22:50 정평종료</t>
    <phoneticPr fontId="5" type="noConversion"/>
  </si>
  <si>
    <t>회수</t>
    <phoneticPr fontId="5" type="noConversion"/>
  </si>
  <si>
    <t>사월
05:35</t>
    <phoneticPr fontId="5" type="noConversion"/>
  </si>
  <si>
    <t>삼성
05:50</t>
    <phoneticPr fontId="5" type="noConversion"/>
  </si>
  <si>
    <t>삼성
06:15</t>
    <phoneticPr fontId="5" type="noConversion"/>
  </si>
  <si>
    <t>원동
06:35</t>
    <phoneticPr fontId="5" type="noConversion"/>
  </si>
  <si>
    <t>협석 
06:50</t>
    <phoneticPr fontId="5" type="noConversion"/>
  </si>
  <si>
    <t>삼성
06:45</t>
    <phoneticPr fontId="5" type="noConversion"/>
  </si>
  <si>
    <t>오성 
7:00</t>
    <phoneticPr fontId="5" type="noConversion"/>
  </si>
  <si>
    <t>22:45 
원리종료</t>
    <phoneticPr fontId="5" type="noConversion"/>
  </si>
  <si>
    <t>윤성,삼주</t>
    <phoneticPr fontId="5" type="noConversion"/>
  </si>
  <si>
    <t>시장
21:15</t>
    <phoneticPr fontId="5" type="noConversion"/>
  </si>
  <si>
    <t>윤성
21:45</t>
    <phoneticPr fontId="5" type="noConversion"/>
  </si>
  <si>
    <t>삼주
22:00</t>
    <phoneticPr fontId="5" type="noConversion"/>
  </si>
  <si>
    <t>윤성
22:15</t>
    <phoneticPr fontId="5" type="noConversion"/>
  </si>
  <si>
    <t>영대종료</t>
    <phoneticPr fontId="5" type="noConversion"/>
  </si>
  <si>
    <t>시장
21:40</t>
    <phoneticPr fontId="5" type="noConversion"/>
  </si>
  <si>
    <t>윤성
22:10</t>
    <phoneticPr fontId="5" type="noConversion"/>
  </si>
  <si>
    <t>삼주
22:25</t>
    <phoneticPr fontId="5" type="noConversion"/>
  </si>
  <si>
    <t>윤성
22:40</t>
    <phoneticPr fontId="5" type="noConversion"/>
  </si>
  <si>
    <t>23:30 
한의대 사거리 종료</t>
    <phoneticPr fontId="5" type="noConversion"/>
  </si>
  <si>
    <t>22:35 정평종료</t>
    <phoneticPr fontId="5" type="noConversion"/>
  </si>
  <si>
    <t>시장종료</t>
    <phoneticPr fontId="5" type="noConversion"/>
  </si>
  <si>
    <t>부영1차아파트</t>
    <phoneticPr fontId="5" type="noConversion"/>
  </si>
  <si>
    <t>부영1차아파트</t>
    <phoneticPr fontId="5" type="noConversion"/>
  </si>
  <si>
    <t>경산시장</t>
  </si>
  <si>
    <t>경산시장</t>
    <phoneticPr fontId="5" type="noConversion"/>
  </si>
  <si>
    <t>경산시장</t>
    <phoneticPr fontId="5" type="noConversion"/>
  </si>
  <si>
    <t>경산시장</t>
    <phoneticPr fontId="5" type="noConversion"/>
  </si>
  <si>
    <t>경산시장</t>
    <phoneticPr fontId="5" type="noConversion"/>
  </si>
  <si>
    <t>구.남부
정류장</t>
    <phoneticPr fontId="5" type="noConversion"/>
  </si>
  <si>
    <t>한의대(오성)</t>
    <phoneticPr fontId="5" type="noConversion"/>
  </si>
  <si>
    <t>한의대(오성)</t>
    <phoneticPr fontId="5" type="noConversion"/>
  </si>
  <si>
    <t>한의대(오성)</t>
    <phoneticPr fontId="5" type="noConversion"/>
  </si>
  <si>
    <t>캐슬
골드파크</t>
  </si>
  <si>
    <t>캐슬
골드파크</t>
    <phoneticPr fontId="5" type="noConversion"/>
  </si>
  <si>
    <r>
      <t>100번 시간표</t>
    </r>
    <r>
      <rPr>
        <b/>
        <sz val="18"/>
        <color rgb="FFFF0000"/>
        <rFont val="맑은 고딕1"/>
        <family val="3"/>
        <charset val="129"/>
      </rPr>
      <t xml:space="preserve"> (휴일)</t>
    </r>
    <r>
      <rPr>
        <b/>
        <sz val="18"/>
        <color rgb="FF000000"/>
        <rFont val="맑은 고딕1"/>
        <family val="3"/>
        <charset val="129"/>
      </rPr>
      <t xml:space="preserve">      </t>
    </r>
    <phoneticPr fontId="5" type="noConversion"/>
  </si>
  <si>
    <r>
      <t xml:space="preserve">100번 시간표 </t>
    </r>
    <r>
      <rPr>
        <b/>
        <sz val="18"/>
        <color rgb="FFFF0000"/>
        <rFont val="맑은 고딕1"/>
        <family val="3"/>
        <charset val="129"/>
      </rPr>
      <t>(평일)</t>
    </r>
    <phoneticPr fontId="5" type="noConversion"/>
  </si>
  <si>
    <t>2025-04-21 시행</t>
    <phoneticPr fontId="5" type="noConversion"/>
  </si>
  <si>
    <t>2025-04-21 시행</t>
    <phoneticPr fontId="5" type="noConversion"/>
  </si>
  <si>
    <t>21:25 대경종료</t>
    <phoneticPr fontId="15" type="noConversion"/>
  </si>
  <si>
    <t>20:40 대경종료</t>
    <phoneticPr fontId="15" type="noConversion"/>
  </si>
  <si>
    <t>21:10 오성종료</t>
    <phoneticPr fontId="15" type="noConversion"/>
  </si>
  <si>
    <t>19:50 대경종료</t>
    <phoneticPr fontId="15" type="noConversion"/>
  </si>
  <si>
    <t>20:35 오성종료</t>
    <phoneticPr fontId="15" type="noConversion"/>
  </si>
  <si>
    <t>19:20 대경종료</t>
    <phoneticPr fontId="15" type="noConversion"/>
  </si>
  <si>
    <t>20:00 오성종료</t>
    <phoneticPr fontId="15" type="noConversion"/>
  </si>
  <si>
    <t>18:40 대경종료</t>
    <phoneticPr fontId="15" type="noConversion"/>
  </si>
  <si>
    <t>19:20 오성종료</t>
    <phoneticPr fontId="15" type="noConversion"/>
  </si>
  <si>
    <t>11:40 당리</t>
    <phoneticPr fontId="15" type="noConversion"/>
  </si>
  <si>
    <t>강서11:50</t>
    <phoneticPr fontId="15" type="noConversion"/>
  </si>
  <si>
    <t>삼성 8:05</t>
    <phoneticPr fontId="15" type="noConversion"/>
  </si>
  <si>
    <t>삼성 7:50</t>
    <phoneticPr fontId="15" type="noConversion"/>
  </si>
  <si>
    <t>오성 7:30</t>
    <phoneticPr fontId="15" type="noConversion"/>
  </si>
  <si>
    <t>삼성  7:20</t>
    <phoneticPr fontId="15" type="noConversion"/>
  </si>
  <si>
    <t xml:space="preserve"> 오성 7:00</t>
    <phoneticPr fontId="15" type="noConversion"/>
  </si>
  <si>
    <t>삼성 6:50</t>
    <phoneticPr fontId="15" type="noConversion"/>
  </si>
  <si>
    <t>신대7:10</t>
    <phoneticPr fontId="15" type="noConversion"/>
  </si>
  <si>
    <t>한의대(오성)</t>
    <phoneticPr fontId="15" type="noConversion"/>
  </si>
  <si>
    <t>영대</t>
    <phoneticPr fontId="15" type="noConversion"/>
  </si>
  <si>
    <t>대경대</t>
    <phoneticPr fontId="15" type="noConversion"/>
  </si>
  <si>
    <t xml:space="preserve">한의대(오성) </t>
    <phoneticPr fontId="15" type="noConversion"/>
  </si>
  <si>
    <t>회수</t>
    <phoneticPr fontId="15" type="noConversion"/>
  </si>
  <si>
    <t>2025-04-21 시행</t>
    <phoneticPr fontId="15" type="noConversion"/>
  </si>
  <si>
    <t>109번  배차 시간표(평일)</t>
    <phoneticPr fontId="15" type="noConversion"/>
  </si>
  <si>
    <t>21:25(종료)</t>
    <phoneticPr fontId="15" type="noConversion"/>
  </si>
  <si>
    <t>21:45(오성종료)</t>
    <phoneticPr fontId="15" type="noConversion"/>
  </si>
  <si>
    <t>19:45(종료)</t>
  </si>
  <si>
    <t>20:15(오성종료)</t>
  </si>
  <si>
    <t>19:15(오성종료)</t>
  </si>
  <si>
    <t>18:45(오성종료)</t>
  </si>
  <si>
    <t>17;45</t>
  </si>
  <si>
    <t>11:40(당리)</t>
  </si>
  <si>
    <t>강서11:50</t>
  </si>
  <si>
    <t>삼성8:10</t>
  </si>
  <si>
    <t>오성7:40</t>
  </si>
  <si>
    <t>삼성7:25</t>
  </si>
  <si>
    <t>오성7:00</t>
  </si>
  <si>
    <r>
      <t>109번  배차 시간표</t>
    </r>
    <r>
      <rPr>
        <b/>
        <sz val="17"/>
        <color rgb="FFFF0000"/>
        <rFont val="맑은 고딕"/>
        <family val="3"/>
        <charset val="129"/>
        <scheme val="minor"/>
      </rPr>
      <t xml:space="preserve"> [휴일]</t>
    </r>
    <phoneticPr fontId="15" type="noConversion"/>
  </si>
  <si>
    <t>청 구 종 료</t>
    <phoneticPr fontId="15" type="noConversion"/>
  </si>
  <si>
    <t>용천리 종료</t>
    <phoneticPr fontId="15" type="noConversion"/>
  </si>
  <si>
    <t>20:16 영대종료</t>
    <phoneticPr fontId="15" type="noConversion"/>
  </si>
  <si>
    <t>10:40</t>
    <phoneticPr fontId="15" type="noConversion"/>
  </si>
  <si>
    <t>9:25</t>
    <phoneticPr fontId="15" type="noConversion"/>
  </si>
  <si>
    <t>9:15</t>
    <phoneticPr fontId="15" type="noConversion"/>
  </si>
  <si>
    <t>8:05</t>
    <phoneticPr fontId="15" type="noConversion"/>
  </si>
  <si>
    <t>10:20</t>
    <phoneticPr fontId="15" type="noConversion"/>
  </si>
  <si>
    <t>9:05</t>
    <phoneticPr fontId="15" type="noConversion"/>
  </si>
  <si>
    <t>8:55</t>
    <phoneticPr fontId="15" type="noConversion"/>
  </si>
  <si>
    <t>7:45</t>
    <phoneticPr fontId="15" type="noConversion"/>
  </si>
  <si>
    <t>10:00</t>
    <phoneticPr fontId="15" type="noConversion"/>
  </si>
  <si>
    <t>8:45</t>
    <phoneticPr fontId="15" type="noConversion"/>
  </si>
  <si>
    <t>8:35</t>
    <phoneticPr fontId="15" type="noConversion"/>
  </si>
  <si>
    <t>7:25</t>
    <phoneticPr fontId="15" type="noConversion"/>
  </si>
  <si>
    <t>9:35</t>
    <phoneticPr fontId="15" type="noConversion"/>
  </si>
  <si>
    <t>8:20</t>
    <phoneticPr fontId="15" type="noConversion"/>
  </si>
  <si>
    <t>8:15</t>
    <phoneticPr fontId="15" type="noConversion"/>
  </si>
  <si>
    <t>7:05</t>
    <phoneticPr fontId="15" type="noConversion"/>
  </si>
  <si>
    <t>9:10</t>
    <phoneticPr fontId="15" type="noConversion"/>
  </si>
  <si>
    <t>7:55</t>
    <phoneticPr fontId="15" type="noConversion"/>
  </si>
  <si>
    <t>7:50</t>
    <phoneticPr fontId="15" type="noConversion"/>
  </si>
  <si>
    <t>6:40</t>
    <phoneticPr fontId="15" type="noConversion"/>
  </si>
  <si>
    <t>7:30</t>
    <phoneticPr fontId="15" type="noConversion"/>
  </si>
  <si>
    <r>
      <t xml:space="preserve">6:15
</t>
    </r>
    <r>
      <rPr>
        <b/>
        <sz val="15"/>
        <rFont val="굴림"/>
        <family val="3"/>
        <charset val="129"/>
      </rPr>
      <t>(경일대 미경유)</t>
    </r>
    <phoneticPr fontId="15" type="noConversion"/>
  </si>
  <si>
    <t>6:55</t>
    <phoneticPr fontId="15" type="noConversion"/>
  </si>
  <si>
    <t>8:00</t>
    <phoneticPr fontId="15" type="noConversion"/>
  </si>
  <si>
    <t>6:45</t>
    <phoneticPr fontId="15" type="noConversion"/>
  </si>
  <si>
    <t>백천삼도</t>
    <phoneticPr fontId="15" type="noConversion"/>
  </si>
  <si>
    <t>하양청구A발</t>
    <phoneticPr fontId="15" type="noConversion"/>
  </si>
  <si>
    <t>용천리</t>
    <phoneticPr fontId="15" type="noConversion"/>
  </si>
  <si>
    <t>하양청구A착</t>
    <phoneticPr fontId="15" type="noConversion"/>
  </si>
  <si>
    <r>
      <t>809번 배차 시간표</t>
    </r>
    <r>
      <rPr>
        <b/>
        <sz val="17"/>
        <color rgb="FF0070C0"/>
        <rFont val="굴림"/>
        <family val="3"/>
        <charset val="129"/>
      </rPr>
      <t>(평일)</t>
    </r>
    <phoneticPr fontId="15" type="noConversion"/>
  </si>
  <si>
    <t>8:10</t>
    <phoneticPr fontId="15" type="noConversion"/>
  </si>
  <si>
    <t>7:40</t>
    <phoneticPr fontId="15" type="noConversion"/>
  </si>
  <si>
    <r>
      <t xml:space="preserve">6:20
</t>
    </r>
    <r>
      <rPr>
        <b/>
        <sz val="18"/>
        <rFont val="굴림"/>
        <family val="3"/>
        <charset val="129"/>
      </rPr>
      <t>(경일대 미경유)</t>
    </r>
    <phoneticPr fontId="15" type="noConversion"/>
  </si>
  <si>
    <t>8:25</t>
    <phoneticPr fontId="15" type="noConversion"/>
  </si>
  <si>
    <t>7:10</t>
    <phoneticPr fontId="15" type="noConversion"/>
  </si>
  <si>
    <t>7:00</t>
    <phoneticPr fontId="15" type="noConversion"/>
  </si>
  <si>
    <r>
      <t>809번 배차 시간표</t>
    </r>
    <r>
      <rPr>
        <b/>
        <sz val="17"/>
        <color rgb="FFFF0000"/>
        <rFont val="굴림"/>
        <family val="3"/>
        <charset val="129"/>
      </rPr>
      <t>(휴일)</t>
    </r>
    <phoneticPr fontId="15" type="noConversion"/>
  </si>
  <si>
    <t>삼 주 종 료</t>
    <phoneticPr fontId="15" type="noConversion"/>
  </si>
  <si>
    <t>의송</t>
  </si>
  <si>
    <t>의송</t>
    <phoneticPr fontId="15" type="noConversion"/>
  </si>
  <si>
    <t>사동7:00</t>
    <phoneticPr fontId="15" type="noConversion"/>
  </si>
  <si>
    <t>사동6:46</t>
    <phoneticPr fontId="15" type="noConversion"/>
  </si>
  <si>
    <t>7:41경고</t>
    <phoneticPr fontId="15" type="noConversion"/>
  </si>
  <si>
    <t>사동6:32</t>
    <phoneticPr fontId="15" type="noConversion"/>
  </si>
  <si>
    <t>7:27경고</t>
    <phoneticPr fontId="15" type="noConversion"/>
  </si>
  <si>
    <t>사동6:20</t>
    <phoneticPr fontId="15" type="noConversion"/>
  </si>
  <si>
    <t>7:13경고</t>
    <phoneticPr fontId="15" type="noConversion"/>
  </si>
  <si>
    <t>6:59경고</t>
    <phoneticPr fontId="15" type="noConversion"/>
  </si>
  <si>
    <t>6:45경고</t>
    <phoneticPr fontId="15" type="noConversion"/>
  </si>
  <si>
    <t>한의대
(삼성)</t>
    <phoneticPr fontId="15" type="noConversion"/>
  </si>
  <si>
    <t>진량윤성</t>
  </si>
  <si>
    <t>삼주봉황</t>
  </si>
  <si>
    <r>
      <t>918번 시간표</t>
    </r>
    <r>
      <rPr>
        <b/>
        <sz val="20"/>
        <color rgb="FF0070C0"/>
        <rFont val="맑은 고딕"/>
        <family val="3"/>
        <charset val="129"/>
        <scheme val="minor"/>
      </rPr>
      <t>(평일)</t>
    </r>
    <phoneticPr fontId="15" type="noConversion"/>
  </si>
  <si>
    <t>사동7:04</t>
    <phoneticPr fontId="15" type="noConversion"/>
  </si>
  <si>
    <t>7:47경고</t>
  </si>
  <si>
    <t>사동6:38</t>
  </si>
  <si>
    <t>7:31경고</t>
  </si>
  <si>
    <t>사동6:22</t>
  </si>
  <si>
    <t>7:15경고</t>
  </si>
  <si>
    <t>7:00경고</t>
  </si>
  <si>
    <t>6:45경고</t>
  </si>
  <si>
    <r>
      <t xml:space="preserve">918번 시간표 </t>
    </r>
    <r>
      <rPr>
        <b/>
        <sz val="20"/>
        <color rgb="FFFF0000"/>
        <rFont val="맑은 고딕"/>
        <family val="3"/>
        <charset val="129"/>
        <scheme val="minor"/>
      </rPr>
      <t>(휴일)</t>
    </r>
    <phoneticPr fontId="15" type="noConversion"/>
  </si>
  <si>
    <t>23:10 수성알파시티 종료</t>
    <phoneticPr fontId="15" type="noConversion"/>
  </si>
  <si>
    <t>22:50 수성알파시티 종료</t>
    <phoneticPr fontId="15" type="noConversion"/>
  </si>
  <si>
    <t>구.남부정류장 종료</t>
    <phoneticPr fontId="15" type="noConversion"/>
  </si>
  <si>
    <t>23:20 사동종료</t>
    <phoneticPr fontId="15" type="noConversion"/>
  </si>
  <si>
    <t>22:10
 중산하늘채종료</t>
    <phoneticPr fontId="15" type="noConversion"/>
  </si>
  <si>
    <t>원리
21:40</t>
    <phoneticPr fontId="15" type="noConversion"/>
  </si>
  <si>
    <t>경산시장 
21:05</t>
    <phoneticPr fontId="15" type="noConversion"/>
  </si>
  <si>
    <r>
      <rPr>
        <b/>
        <sz val="25"/>
        <rFont val="맑은 고딕"/>
        <family val="3"/>
        <charset val="129"/>
        <scheme val="major"/>
      </rPr>
      <t>옥산네거리</t>
    </r>
    <r>
      <rPr>
        <b/>
        <sz val="28"/>
        <rFont val="맑은 고딕"/>
        <family val="3"/>
        <charset val="129"/>
        <scheme val="major"/>
      </rPr>
      <t xml:space="preserve">
21:00</t>
    </r>
    <phoneticPr fontId="15" type="noConversion"/>
  </si>
  <si>
    <t>중앙병원후문
05:40</t>
    <phoneticPr fontId="15" type="noConversion"/>
  </si>
  <si>
    <t>창신 5:30</t>
    <phoneticPr fontId="15" type="noConversion"/>
  </si>
  <si>
    <t>마이스터고후문
05:50</t>
    <phoneticPr fontId="15" type="noConversion"/>
  </si>
  <si>
    <t>한의대착(삼성)</t>
    <phoneticPr fontId="15" type="noConversion"/>
  </si>
  <si>
    <t>(구)남부발</t>
    <phoneticPr fontId="15" type="noConversion"/>
  </si>
  <si>
    <t>(구)남부착</t>
    <phoneticPr fontId="15" type="noConversion"/>
  </si>
  <si>
    <t>한의대(삼성)</t>
    <phoneticPr fontId="15" type="noConversion"/>
  </si>
  <si>
    <r>
      <t xml:space="preserve">949 번 시간표 </t>
    </r>
    <r>
      <rPr>
        <b/>
        <sz val="36"/>
        <color rgb="FF0070C0"/>
        <rFont val="맑은 고딕"/>
        <family val="3"/>
        <charset val="129"/>
        <scheme val="major"/>
      </rPr>
      <t>(평일)</t>
    </r>
    <phoneticPr fontId="15" type="noConversion"/>
  </si>
  <si>
    <t>23:00 수성알파시티 종료</t>
    <phoneticPr fontId="15" type="noConversion"/>
  </si>
  <si>
    <t>22:47 구.남부정류장 종료</t>
    <phoneticPr fontId="15" type="noConversion"/>
  </si>
  <si>
    <t>22:10
중산하늘채종료</t>
    <phoneticPr fontId="15" type="noConversion"/>
  </si>
  <si>
    <t>경산시장
21:05</t>
    <phoneticPr fontId="15" type="noConversion"/>
  </si>
  <si>
    <t>옥산네거리
21:00</t>
    <phoneticPr fontId="15" type="noConversion"/>
  </si>
  <si>
    <r>
      <t xml:space="preserve">949 번 시간표 </t>
    </r>
    <r>
      <rPr>
        <b/>
        <sz val="36"/>
        <color rgb="FFFF0000"/>
        <rFont val="맑은 고딕"/>
        <family val="3"/>
        <charset val="129"/>
        <scheme val="major"/>
      </rPr>
      <t>(휴일)</t>
    </r>
    <phoneticPr fontId="15" type="noConversion"/>
  </si>
  <si>
    <t>시 장 종 료</t>
    <phoneticPr fontId="15" type="noConversion"/>
  </si>
  <si>
    <t>하 양 종 료</t>
    <phoneticPr fontId="15" type="noConversion"/>
  </si>
  <si>
    <t>자인종료</t>
    <phoneticPr fontId="15" type="noConversion"/>
  </si>
  <si>
    <t>경북권역
재활병원</t>
    <phoneticPr fontId="15" type="noConversion"/>
  </si>
  <si>
    <t>자인정류장</t>
    <phoneticPr fontId="15" type="noConversion"/>
  </si>
  <si>
    <t>황제A</t>
    <phoneticPr fontId="15" type="noConversion"/>
  </si>
  <si>
    <t>대구대
종점</t>
    <phoneticPr fontId="15" type="noConversion"/>
  </si>
  <si>
    <t>하양터미널</t>
    <phoneticPr fontId="15" type="noConversion"/>
  </si>
  <si>
    <t>정평역</t>
    <phoneticPr fontId="15" type="noConversion"/>
  </si>
  <si>
    <t>경산시장</t>
    <phoneticPr fontId="15" type="noConversion"/>
  </si>
  <si>
    <r>
      <t xml:space="preserve">989번 배차시간표 </t>
    </r>
    <r>
      <rPr>
        <b/>
        <sz val="36"/>
        <color rgb="FF0070C0"/>
        <rFont val="맑은 고딕"/>
        <family val="3"/>
        <charset val="129"/>
        <scheme val="major"/>
      </rPr>
      <t>(평일)</t>
    </r>
    <phoneticPr fontId="15" type="noConversion"/>
  </si>
  <si>
    <t>정 평 종 료</t>
    <phoneticPr fontId="15" type="noConversion"/>
  </si>
  <si>
    <t>대 구 대 종 료</t>
    <phoneticPr fontId="15" type="noConversion"/>
  </si>
  <si>
    <t>경북권역
재활병원</t>
  </si>
  <si>
    <t>자인정류장</t>
  </si>
  <si>
    <t>황제A</t>
  </si>
  <si>
    <t>하양터미널</t>
  </si>
  <si>
    <t>정평역</t>
  </si>
  <si>
    <t>한의대(삼성)</t>
  </si>
  <si>
    <r>
      <t xml:space="preserve">989번 배차시간표 </t>
    </r>
    <r>
      <rPr>
        <b/>
        <sz val="36"/>
        <color rgb="FFFF0000"/>
        <rFont val="맑은 고딕"/>
        <family val="3"/>
        <charset val="129"/>
        <scheme val="major"/>
      </rPr>
      <t>(휴일)</t>
    </r>
    <phoneticPr fontId="15" type="noConversion"/>
  </si>
  <si>
    <t>22:10 중산하늘채종료</t>
    <phoneticPr fontId="15" type="noConversion"/>
  </si>
  <si>
    <t>경산
22:00</t>
    <phoneticPr fontId="15" type="noConversion"/>
  </si>
  <si>
    <t>윤성
21:30</t>
    <phoneticPr fontId="15" type="noConversion"/>
  </si>
  <si>
    <t>삼주 
21:15</t>
    <phoneticPr fontId="15" type="noConversion"/>
  </si>
  <si>
    <t>시장종료</t>
    <phoneticPr fontId="15" type="noConversion"/>
  </si>
  <si>
    <t>선화리 5:45</t>
    <phoneticPr fontId="15" type="noConversion"/>
  </si>
  <si>
    <t>사월 5:50</t>
    <phoneticPr fontId="15" type="noConversion"/>
  </si>
  <si>
    <t>대구대착</t>
    <phoneticPr fontId="15" type="noConversion"/>
  </si>
  <si>
    <t>동산병원발</t>
    <phoneticPr fontId="15" type="noConversion"/>
  </si>
  <si>
    <t>동산병원착</t>
    <phoneticPr fontId="15" type="noConversion"/>
  </si>
  <si>
    <t>대구대</t>
    <phoneticPr fontId="15" type="noConversion"/>
  </si>
  <si>
    <r>
      <t xml:space="preserve">991번 배차시간표 </t>
    </r>
    <r>
      <rPr>
        <b/>
        <sz val="24"/>
        <color rgb="FF0070C0"/>
        <rFont val="맑은 고딕"/>
        <family val="3"/>
        <charset val="129"/>
        <scheme val="major"/>
      </rPr>
      <t>(평일)</t>
    </r>
    <phoneticPr fontId="15" type="noConversion"/>
  </si>
  <si>
    <t>22:20 중산하늘채종료</t>
    <phoneticPr fontId="15" type="noConversion"/>
  </si>
  <si>
    <t>경산
22:10</t>
    <phoneticPr fontId="15" type="noConversion"/>
  </si>
  <si>
    <t>윤성
21:40</t>
    <phoneticPr fontId="15" type="noConversion"/>
  </si>
  <si>
    <t>삼주 
21:25</t>
    <phoneticPr fontId="15" type="noConversion"/>
  </si>
  <si>
    <t>동 산 병 원 종 료</t>
    <phoneticPr fontId="15" type="noConversion"/>
  </si>
  <si>
    <t>구.남부 5:45</t>
    <phoneticPr fontId="15" type="noConversion"/>
  </si>
  <si>
    <r>
      <t xml:space="preserve">991번 배차시간표 </t>
    </r>
    <r>
      <rPr>
        <b/>
        <sz val="24"/>
        <color rgb="FFFF0000"/>
        <rFont val="맑은 고딕"/>
        <family val="3"/>
        <charset val="129"/>
        <scheme val="major"/>
      </rPr>
      <t>(휴일)</t>
    </r>
    <phoneticPr fontId="15" type="noConversion"/>
  </si>
  <si>
    <t>21:10 대평종료</t>
    <phoneticPr fontId="15" type="noConversion"/>
  </si>
  <si>
    <t>신방 20:20</t>
    <phoneticPr fontId="15" type="noConversion"/>
  </si>
  <si>
    <t>20:50 대평종료</t>
    <phoneticPr fontId="15" type="noConversion"/>
  </si>
  <si>
    <t>20:20 대평종료</t>
    <phoneticPr fontId="15" type="noConversion"/>
  </si>
  <si>
    <t>하도 19:30</t>
    <phoneticPr fontId="15" type="noConversion"/>
  </si>
  <si>
    <t xml:space="preserve"> 21:05 신방종료</t>
    <phoneticPr fontId="15" type="noConversion"/>
  </si>
  <si>
    <t>신방 19:20</t>
    <phoneticPr fontId="15" type="noConversion"/>
  </si>
  <si>
    <t>20:00 대평종료</t>
    <phoneticPr fontId="15" type="noConversion"/>
  </si>
  <si>
    <t>흥산 19:10</t>
    <phoneticPr fontId="15" type="noConversion"/>
  </si>
  <si>
    <t>20:30 하도종료</t>
    <phoneticPr fontId="15" type="noConversion"/>
  </si>
  <si>
    <t>하도 18:50</t>
    <phoneticPr fontId="15" type="noConversion"/>
  </si>
  <si>
    <t>20:05 원리종료</t>
    <phoneticPr fontId="15" type="noConversion"/>
  </si>
  <si>
    <t>신방 18:25</t>
    <phoneticPr fontId="15" type="noConversion"/>
  </si>
  <si>
    <t>신방 19:45</t>
    <phoneticPr fontId="15" type="noConversion"/>
  </si>
  <si>
    <t>18:40 대평종료</t>
    <phoneticPr fontId="15" type="noConversion"/>
  </si>
  <si>
    <t>하도 17:50</t>
    <phoneticPr fontId="15" type="noConversion"/>
  </si>
  <si>
    <t>산전 18:50</t>
    <phoneticPr fontId="15" type="noConversion"/>
  </si>
  <si>
    <t>19:04 원리종료</t>
    <phoneticPr fontId="15" type="noConversion"/>
  </si>
  <si>
    <t>상방 18:34</t>
    <phoneticPr fontId="15" type="noConversion"/>
  </si>
  <si>
    <t>신방 17:16</t>
    <phoneticPr fontId="15" type="noConversion"/>
  </si>
  <si>
    <t>하도 18:48</t>
    <phoneticPr fontId="15" type="noConversion"/>
  </si>
  <si>
    <t>신방 18:32</t>
    <phoneticPr fontId="15" type="noConversion"/>
  </si>
  <si>
    <t>산전 18:02</t>
    <phoneticPr fontId="15" type="noConversion"/>
  </si>
  <si>
    <t>하도 16:44</t>
    <phoneticPr fontId="15" type="noConversion"/>
  </si>
  <si>
    <t>흥산 18:16</t>
    <phoneticPr fontId="15" type="noConversion"/>
  </si>
  <si>
    <t>상방17:46</t>
    <phoneticPr fontId="15" type="noConversion"/>
  </si>
  <si>
    <t>흥산 16:28</t>
    <phoneticPr fontId="15" type="noConversion"/>
  </si>
  <si>
    <t>하도 18:00</t>
    <phoneticPr fontId="15" type="noConversion"/>
  </si>
  <si>
    <t>신방 17:44</t>
    <phoneticPr fontId="15" type="noConversion"/>
  </si>
  <si>
    <t>신방 15:56</t>
    <phoneticPr fontId="15" type="noConversion"/>
  </si>
  <si>
    <t>하도 17:12</t>
    <phoneticPr fontId="15" type="noConversion"/>
  </si>
  <si>
    <t>상방 16:42</t>
    <phoneticPr fontId="15" type="noConversion"/>
  </si>
  <si>
    <t>상방 15:44</t>
    <phoneticPr fontId="15" type="noConversion"/>
  </si>
  <si>
    <t>금구동
16:01</t>
    <phoneticPr fontId="15" type="noConversion"/>
  </si>
  <si>
    <t>신방 16:40</t>
    <phoneticPr fontId="15" type="noConversion"/>
  </si>
  <si>
    <t>하도 14:52</t>
    <phoneticPr fontId="15" type="noConversion"/>
  </si>
  <si>
    <t>상방15:54</t>
    <phoneticPr fontId="15" type="noConversion"/>
  </si>
  <si>
    <t>신방 14:36</t>
    <phoneticPr fontId="15" type="noConversion"/>
  </si>
  <si>
    <t>하도 16:08</t>
    <phoneticPr fontId="15" type="noConversion"/>
  </si>
  <si>
    <t>상방 14:40</t>
    <phoneticPr fontId="15" type="noConversion"/>
  </si>
  <si>
    <t>흥산 15:52</t>
    <phoneticPr fontId="15" type="noConversion"/>
  </si>
  <si>
    <t>산전 14:24</t>
    <phoneticPr fontId="15" type="noConversion"/>
  </si>
  <si>
    <t>흥산 14:04</t>
    <phoneticPr fontId="15" type="noConversion"/>
  </si>
  <si>
    <t>산전 15:06</t>
    <phoneticPr fontId="15" type="noConversion"/>
  </si>
  <si>
    <t>하도 13:48</t>
    <phoneticPr fontId="15" type="noConversion"/>
  </si>
  <si>
    <t>신방 15:20</t>
    <phoneticPr fontId="15" type="noConversion"/>
  </si>
  <si>
    <t>상방14:50</t>
    <phoneticPr fontId="15" type="noConversion"/>
  </si>
  <si>
    <t>신방 13:32</t>
    <phoneticPr fontId="15" type="noConversion"/>
  </si>
  <si>
    <t>하도 15:04</t>
    <phoneticPr fontId="15" type="noConversion"/>
  </si>
  <si>
    <t>상방 13:36</t>
    <phoneticPr fontId="15" type="noConversion"/>
  </si>
  <si>
    <t>금구13:53</t>
    <phoneticPr fontId="15" type="noConversion"/>
  </si>
  <si>
    <t>상방 14:02</t>
    <phoneticPr fontId="15" type="noConversion"/>
  </si>
  <si>
    <t>신방 12:44</t>
    <phoneticPr fontId="15" type="noConversion"/>
  </si>
  <si>
    <t>하도 14:16</t>
    <phoneticPr fontId="15" type="noConversion"/>
  </si>
  <si>
    <t>신방 14:00</t>
    <phoneticPr fontId="15" type="noConversion"/>
  </si>
  <si>
    <t>상방 12:32</t>
    <phoneticPr fontId="15" type="noConversion"/>
  </si>
  <si>
    <t>하도 12:12</t>
    <phoneticPr fontId="15" type="noConversion"/>
  </si>
  <si>
    <t>흥산 13:28</t>
    <phoneticPr fontId="15" type="noConversion"/>
  </si>
  <si>
    <t>상방 12:58</t>
    <phoneticPr fontId="15" type="noConversion"/>
  </si>
  <si>
    <t>신방 11:40</t>
    <phoneticPr fontId="15" type="noConversion"/>
  </si>
  <si>
    <t>하도 13:12</t>
    <phoneticPr fontId="15" type="noConversion"/>
  </si>
  <si>
    <t>산전 12:42</t>
    <phoneticPr fontId="15" type="noConversion"/>
  </si>
  <si>
    <t>신방 12:56</t>
    <phoneticPr fontId="15" type="noConversion"/>
  </si>
  <si>
    <t>산전 11:28</t>
    <phoneticPr fontId="15" type="noConversion"/>
  </si>
  <si>
    <t>흥산 11:08</t>
    <phoneticPr fontId="15" type="noConversion"/>
  </si>
  <si>
    <t>하도 10:52</t>
    <phoneticPr fontId="15" type="noConversion"/>
  </si>
  <si>
    <t>상방 11:54</t>
    <phoneticPr fontId="15" type="noConversion"/>
  </si>
  <si>
    <t>상방 10:56</t>
    <phoneticPr fontId="15" type="noConversion"/>
  </si>
  <si>
    <t>신방 10:36</t>
    <phoneticPr fontId="15" type="noConversion"/>
  </si>
  <si>
    <t>신방 12:08</t>
    <phoneticPr fontId="15" type="noConversion"/>
  </si>
  <si>
    <t>하도 11:36</t>
    <phoneticPr fontId="15" type="noConversion"/>
  </si>
  <si>
    <t>상방 9:52</t>
    <phoneticPr fontId="15" type="noConversion"/>
  </si>
  <si>
    <t>신방 9:32</t>
    <phoneticPr fontId="15" type="noConversion"/>
  </si>
  <si>
    <t>신방 11:04</t>
    <phoneticPr fontId="15" type="noConversion"/>
  </si>
  <si>
    <t>하도 9:16</t>
    <phoneticPr fontId="15" type="noConversion"/>
  </si>
  <si>
    <t>산전9:20</t>
    <phoneticPr fontId="15" type="noConversion"/>
  </si>
  <si>
    <t>흥산 9:00</t>
    <phoneticPr fontId="15" type="noConversion"/>
  </si>
  <si>
    <t>흥산 10:32</t>
    <phoneticPr fontId="15" type="noConversion"/>
  </si>
  <si>
    <t>하도 10:19</t>
    <phoneticPr fontId="15" type="noConversion"/>
  </si>
  <si>
    <t>금구 9:21</t>
    <phoneticPr fontId="15" type="noConversion"/>
  </si>
  <si>
    <t>신방 8:23</t>
    <phoneticPr fontId="15" type="noConversion"/>
  </si>
  <si>
    <t>신방 10:00</t>
    <phoneticPr fontId="15" type="noConversion"/>
  </si>
  <si>
    <t>상방 8:32</t>
    <phoneticPr fontId="15" type="noConversion"/>
  </si>
  <si>
    <t>하도 7:57</t>
    <phoneticPr fontId="15" type="noConversion"/>
  </si>
  <si>
    <t>신방7:27</t>
    <phoneticPr fontId="15" type="noConversion"/>
  </si>
  <si>
    <t>신방 9:00</t>
    <phoneticPr fontId="15" type="noConversion"/>
  </si>
  <si>
    <t>상방 7:32</t>
    <phoneticPr fontId="15" type="noConversion"/>
  </si>
  <si>
    <t>하도 7:12</t>
    <phoneticPr fontId="15" type="noConversion"/>
  </si>
  <si>
    <t>하도 8:45</t>
    <phoneticPr fontId="15" type="noConversion"/>
  </si>
  <si>
    <t>흥산 8:30</t>
    <phoneticPr fontId="15" type="noConversion"/>
  </si>
  <si>
    <t>신방 6:47</t>
    <phoneticPr fontId="15" type="noConversion"/>
  </si>
  <si>
    <r>
      <t xml:space="preserve">백천육교 </t>
    </r>
    <r>
      <rPr>
        <b/>
        <sz val="25"/>
        <color theme="1"/>
        <rFont val="맑은 고딕"/>
        <family val="3"/>
        <charset val="129"/>
      </rPr>
      <t xml:space="preserve">→ </t>
    </r>
    <r>
      <rPr>
        <b/>
        <sz val="25"/>
        <color theme="1"/>
        <rFont val="맑은 고딕"/>
        <family val="3"/>
        <charset val="129"/>
        <scheme val="major"/>
      </rPr>
      <t>06:52</t>
    </r>
    <phoneticPr fontId="15" type="noConversion"/>
  </si>
  <si>
    <t>신방8:00</t>
    <phoneticPr fontId="15" type="noConversion"/>
  </si>
  <si>
    <t>금구 7:00</t>
    <phoneticPr fontId="15" type="noConversion"/>
  </si>
  <si>
    <t>하도 7:30</t>
    <phoneticPr fontId="15" type="noConversion"/>
  </si>
  <si>
    <t>신방 7:00</t>
    <phoneticPr fontId="15" type="noConversion"/>
  </si>
  <si>
    <t>남천면원리착</t>
    <phoneticPr fontId="15" type="noConversion"/>
  </si>
  <si>
    <t>대평</t>
    <phoneticPr fontId="15" type="noConversion"/>
  </si>
  <si>
    <t>임당.금구</t>
    <phoneticPr fontId="15" type="noConversion"/>
  </si>
  <si>
    <t>협석</t>
    <phoneticPr fontId="15" type="noConversion"/>
  </si>
  <si>
    <t>남천면원리</t>
    <phoneticPr fontId="15" type="noConversion"/>
  </si>
  <si>
    <r>
      <t>남천1번 배차시간표</t>
    </r>
    <r>
      <rPr>
        <b/>
        <sz val="30"/>
        <color rgb="FF0070C0"/>
        <rFont val="맑은 고딕"/>
        <family val="3"/>
        <charset val="129"/>
        <scheme val="minor"/>
      </rPr>
      <t>(평일)</t>
    </r>
    <phoneticPr fontId="15" type="noConversion"/>
  </si>
  <si>
    <t>20:55 대 평 종 료</t>
    <phoneticPr fontId="15" type="noConversion"/>
  </si>
  <si>
    <t>20:40 대 평 종 료</t>
    <phoneticPr fontId="15" type="noConversion"/>
  </si>
  <si>
    <t>하도19:50</t>
  </si>
  <si>
    <t>하도21:10</t>
    <phoneticPr fontId="15" type="noConversion"/>
  </si>
  <si>
    <t>신방19:30</t>
    <phoneticPr fontId="15" type="noConversion"/>
  </si>
  <si>
    <t>19:50 대 평 종 료</t>
    <phoneticPr fontId="15" type="noConversion"/>
  </si>
  <si>
    <t>하도19:00</t>
    <phoneticPr fontId="15" type="noConversion"/>
  </si>
  <si>
    <t>신방20:15</t>
    <phoneticPr fontId="15" type="noConversion"/>
  </si>
  <si>
    <t>신방18:35</t>
    <phoneticPr fontId="15" type="noConversion"/>
  </si>
  <si>
    <t>19:06 대 평 종 료</t>
    <phoneticPr fontId="15" type="noConversion"/>
  </si>
  <si>
    <t>흥산 18:20</t>
    <phoneticPr fontId="15" type="noConversion"/>
  </si>
  <si>
    <t>하도19:20</t>
    <phoneticPr fontId="15" type="noConversion"/>
  </si>
  <si>
    <t>하도17:40</t>
  </si>
  <si>
    <t>신방18:53</t>
    <phoneticPr fontId="15" type="noConversion"/>
  </si>
  <si>
    <t>상방경유
18:28</t>
    <phoneticPr fontId="15" type="noConversion"/>
  </si>
  <si>
    <t>하도18:25</t>
    <phoneticPr fontId="15" type="noConversion"/>
  </si>
  <si>
    <t>산전경유
18:00</t>
    <phoneticPr fontId="15" type="noConversion"/>
  </si>
  <si>
    <t>신방16:47</t>
    <phoneticPr fontId="15" type="noConversion"/>
  </si>
  <si>
    <t>신방18:00</t>
    <phoneticPr fontId="15" type="noConversion"/>
  </si>
  <si>
    <t>상방경유
17:35</t>
    <phoneticPr fontId="15" type="noConversion"/>
  </si>
  <si>
    <t>흥산17:40</t>
    <phoneticPr fontId="15" type="noConversion"/>
  </si>
  <si>
    <t>산전경유
17:15</t>
    <phoneticPr fontId="15" type="noConversion"/>
  </si>
  <si>
    <t>상방 16:17</t>
    <phoneticPr fontId="15" type="noConversion"/>
  </si>
  <si>
    <t>흥산 16:00</t>
    <phoneticPr fontId="15" type="noConversion"/>
  </si>
  <si>
    <t>상방경유
16:55</t>
    <phoneticPr fontId="15" type="noConversion"/>
  </si>
  <si>
    <t>하도15:42</t>
  </si>
  <si>
    <t>하도17:00</t>
    <phoneticPr fontId="15" type="noConversion"/>
  </si>
  <si>
    <t>금구16:07</t>
  </si>
  <si>
    <t>신방15:20</t>
  </si>
  <si>
    <t>상방16:08</t>
    <phoneticPr fontId="15" type="noConversion"/>
  </si>
  <si>
    <t>상방 15:10</t>
    <phoneticPr fontId="15" type="noConversion"/>
  </si>
  <si>
    <t>신방16:05</t>
    <phoneticPr fontId="15" type="noConversion"/>
  </si>
  <si>
    <t>하도14:27</t>
    <phoneticPr fontId="15" type="noConversion"/>
  </si>
  <si>
    <t>상방 14:55</t>
    <phoneticPr fontId="15" type="noConversion"/>
  </si>
  <si>
    <t>신방14:02</t>
  </si>
  <si>
    <t>흥산15:20</t>
    <phoneticPr fontId="15" type="noConversion"/>
  </si>
  <si>
    <t>하도15:00</t>
    <phoneticPr fontId="15" type="noConversion"/>
  </si>
  <si>
    <t>산전경유
14:35</t>
    <phoneticPr fontId="15" type="noConversion"/>
  </si>
  <si>
    <t>상방 14:15</t>
    <phoneticPr fontId="15" type="noConversion"/>
  </si>
  <si>
    <t>금구14:07</t>
  </si>
  <si>
    <t>상방 13:42</t>
    <phoneticPr fontId="15" type="noConversion"/>
  </si>
  <si>
    <t>흥산,산전 13:10</t>
    <phoneticPr fontId="15" type="noConversion"/>
  </si>
  <si>
    <t>신방14:40</t>
    <phoneticPr fontId="15" type="noConversion"/>
  </si>
  <si>
    <t>신방13:02</t>
  </si>
  <si>
    <t>하도13:45</t>
    <phoneticPr fontId="15" type="noConversion"/>
  </si>
  <si>
    <t>상방 13:20</t>
    <phoneticPr fontId="15" type="noConversion"/>
  </si>
  <si>
    <t>상방 12:37</t>
    <phoneticPr fontId="15" type="noConversion"/>
  </si>
  <si>
    <t>신방13:20</t>
    <phoneticPr fontId="15" type="noConversion"/>
  </si>
  <si>
    <t>하도11:42</t>
  </si>
  <si>
    <t>신방11:22</t>
  </si>
  <si>
    <t>흥산12:40</t>
    <phoneticPr fontId="15" type="noConversion"/>
  </si>
  <si>
    <t>산전경유
12:15</t>
    <phoneticPr fontId="15" type="noConversion"/>
  </si>
  <si>
    <t>상방경유
11:32</t>
    <phoneticPr fontId="15" type="noConversion"/>
  </si>
  <si>
    <t>하도11:02</t>
  </si>
  <si>
    <t>신방12:20</t>
    <phoneticPr fontId="15" type="noConversion"/>
  </si>
  <si>
    <t>상방11:55</t>
    <phoneticPr fontId="15" type="noConversion"/>
  </si>
  <si>
    <t>흥산,산전10:40</t>
    <phoneticPr fontId="15" type="noConversion"/>
  </si>
  <si>
    <t>신방10:17</t>
    <phoneticPr fontId="15" type="noConversion"/>
  </si>
  <si>
    <t>상방10:17</t>
    <phoneticPr fontId="15" type="noConversion"/>
  </si>
  <si>
    <t>하도11:00</t>
    <phoneticPr fontId="15" type="noConversion"/>
  </si>
  <si>
    <t>신방 9:22</t>
    <phoneticPr fontId="15" type="noConversion"/>
  </si>
  <si>
    <t>신방10:40</t>
    <phoneticPr fontId="15" type="noConversion"/>
  </si>
  <si>
    <t>하도 9:02</t>
    <phoneticPr fontId="15" type="noConversion"/>
  </si>
  <si>
    <t>하도10:20</t>
    <phoneticPr fontId="15" type="noConversion"/>
  </si>
  <si>
    <t>금구09:27</t>
  </si>
  <si>
    <t>흥산,산전 8:30</t>
    <phoneticPr fontId="15" type="noConversion"/>
  </si>
  <si>
    <t>흥산10:00</t>
    <phoneticPr fontId="15" type="noConversion"/>
  </si>
  <si>
    <t>상방경유
8:52</t>
    <phoneticPr fontId="15" type="noConversion"/>
  </si>
  <si>
    <t>신방08:22</t>
  </si>
  <si>
    <t>신방9:35</t>
    <phoneticPr fontId="15" type="noConversion"/>
  </si>
  <si>
    <t>신방 7:30</t>
    <phoneticPr fontId="15" type="noConversion"/>
  </si>
  <si>
    <t>신방8:45</t>
    <phoneticPr fontId="15" type="noConversion"/>
  </si>
  <si>
    <t>상방경유
7:37</t>
    <phoneticPr fontId="15" type="noConversion"/>
  </si>
  <si>
    <t>하도07:07</t>
  </si>
  <si>
    <t>하도8:27</t>
    <phoneticPr fontId="15" type="noConversion"/>
  </si>
  <si>
    <t>신방 6:49</t>
    <phoneticPr fontId="15" type="noConversion"/>
  </si>
  <si>
    <t>흥산8:09</t>
    <phoneticPr fontId="15" type="noConversion"/>
  </si>
  <si>
    <t>백천육교6:50</t>
    <phoneticPr fontId="15" type="noConversion"/>
  </si>
  <si>
    <t>신방7:51</t>
    <phoneticPr fontId="15" type="noConversion"/>
  </si>
  <si>
    <t>금구06:55</t>
  </si>
  <si>
    <t>하도7:30</t>
    <phoneticPr fontId="15" type="noConversion"/>
  </si>
  <si>
    <t>신방7:05</t>
    <phoneticPr fontId="15" type="noConversion"/>
  </si>
  <si>
    <t>대평동</t>
  </si>
  <si>
    <t>협석리</t>
  </si>
  <si>
    <t>남천1번 배차시간표(휴일)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</si>
</sst>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hh&quot;:&quot;mm"/>
    <numFmt numFmtId="177" formatCode="[$-412]General"/>
    <numFmt numFmtId="178" formatCode="[$￦-412]#,##0;[Red]&quot;-&quot;[$￦-412]#,##0"/>
    <numFmt numFmtId="179" formatCode="h&quot;시&quot;\ mm&quot;분&quot;;@"/>
    <numFmt numFmtId="180" formatCode="hh:mm"/>
    <numFmt numFmtId="181" formatCode="h:mm;@"/>
    <numFmt numFmtId="182" formatCode="0&quot;:&quot;00"/>
    <numFmt numFmtId="183" formatCode="[$-F400]h:mm:ss\ AM/PM"/>
    <numFmt numFmtId="184" formatCode="mm&quot;월&quot;\ dd&quot;일&quot;"/>
  </numFmts>
  <fonts count="86">
    <font>
      <sz val="11"/>
      <color theme="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rgb="FF000000"/>
      <name val="맑은 고딕"/>
      <family val="3"/>
      <charset val="129"/>
    </font>
    <font>
      <b/>
      <i/>
      <sz val="16"/>
      <color theme="1"/>
      <name val="돋움"/>
      <family val="3"/>
      <charset val="129"/>
    </font>
    <font>
      <b/>
      <i/>
      <u/>
      <sz val="11"/>
      <color theme="1"/>
      <name val="돋움"/>
      <family val="3"/>
      <charset val="129"/>
    </font>
    <font>
      <sz val="8"/>
      <name val="돋움"/>
      <family val="3"/>
      <charset val="129"/>
    </font>
    <font>
      <b/>
      <sz val="18"/>
      <color rgb="FF000000"/>
      <name val="맑은 고딕"/>
      <family val="3"/>
      <charset val="129"/>
    </font>
    <font>
      <b/>
      <sz val="18"/>
      <color theme="1"/>
      <name val="돋움"/>
      <family val="3"/>
      <charset val="129"/>
    </font>
    <font>
      <b/>
      <sz val="16"/>
      <color theme="1"/>
      <name val="돋움"/>
      <family val="3"/>
      <charset val="129"/>
    </font>
    <font>
      <b/>
      <sz val="18"/>
      <color rgb="FF000000"/>
      <name val="맑은 고딕1"/>
      <family val="3"/>
      <charset val="129"/>
    </font>
    <font>
      <b/>
      <sz val="14"/>
      <color rgb="FF000000"/>
      <name val="맑은 고딕"/>
      <family val="3"/>
      <charset val="129"/>
    </font>
    <font>
      <b/>
      <sz val="18"/>
      <color rgb="FFFF0000"/>
      <name val="맑은 고딕1"/>
      <family val="3"/>
      <charset val="129"/>
    </font>
    <font>
      <b/>
      <sz val="11"/>
      <color theme="1"/>
      <name val="맑은 고딕"/>
      <family val="3"/>
      <charset val="129"/>
      <scheme val="minor"/>
    </font>
    <font>
      <b/>
      <sz val="13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b/>
      <sz val="17"/>
      <color theme="1"/>
      <name val="맑은 고딕"/>
      <family val="3"/>
      <charset val="129"/>
      <scheme val="minor"/>
    </font>
    <font>
      <b/>
      <sz val="17"/>
      <color rgb="FFFF0000"/>
      <name val="맑은 고딕"/>
      <family val="3"/>
      <charset val="129"/>
      <scheme val="minor"/>
    </font>
    <font>
      <sz val="11"/>
      <color indexed="8"/>
      <name val="맑은 고딕"/>
      <family val="3"/>
    </font>
    <font>
      <b/>
      <sz val="24"/>
      <color indexed="8"/>
      <name val="굴림"/>
      <family val="3"/>
      <charset val="129"/>
    </font>
    <font>
      <b/>
      <sz val="24"/>
      <name val="굴림"/>
      <family val="3"/>
      <charset val="129"/>
    </font>
    <font>
      <b/>
      <sz val="15"/>
      <name val="굴림"/>
      <family val="3"/>
      <charset val="129"/>
    </font>
    <font>
      <b/>
      <sz val="15"/>
      <color indexed="8"/>
      <name val="굴림"/>
      <family val="3"/>
      <charset val="129"/>
    </font>
    <font>
      <b/>
      <sz val="14"/>
      <color indexed="8"/>
      <name val="굴림"/>
      <family val="3"/>
      <charset val="129"/>
    </font>
    <font>
      <b/>
      <sz val="20"/>
      <color indexed="8"/>
      <name val="굴림"/>
      <family val="3"/>
      <charset val="129"/>
    </font>
    <font>
      <b/>
      <sz val="17"/>
      <color indexed="8"/>
      <name val="굴림"/>
      <family val="3"/>
      <charset val="129"/>
    </font>
    <font>
      <b/>
      <sz val="17"/>
      <color rgb="FF0070C0"/>
      <name val="굴림"/>
      <family val="3"/>
      <charset val="129"/>
    </font>
    <font>
      <b/>
      <sz val="18"/>
      <name val="굴림"/>
      <family val="3"/>
      <charset val="129"/>
    </font>
    <font>
      <b/>
      <sz val="17"/>
      <color rgb="FFFF0000"/>
      <name val="굴림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14"/>
      <name val="맑은 고딕"/>
      <family val="3"/>
      <charset val="129"/>
      <scheme val="minor"/>
    </font>
    <font>
      <b/>
      <sz val="14"/>
      <color rgb="FF0070C0"/>
      <name val="맑은 고딕"/>
      <family val="3"/>
      <charset val="129"/>
      <scheme val="minor"/>
    </font>
    <font>
      <b/>
      <sz val="14"/>
      <color theme="4"/>
      <name val="맑은 고딕"/>
      <family val="3"/>
      <charset val="129"/>
      <scheme val="minor"/>
    </font>
    <font>
      <b/>
      <sz val="12"/>
      <name val="맑은 고딕"/>
      <family val="3"/>
      <charset val="129"/>
      <scheme val="minor"/>
    </font>
    <font>
      <b/>
      <sz val="13"/>
      <name val="맑은 고딕"/>
      <family val="3"/>
      <charset val="129"/>
      <scheme val="minor"/>
    </font>
    <font>
      <sz val="15"/>
      <name val="맑은 고딕"/>
      <family val="3"/>
      <charset val="129"/>
      <scheme val="minor"/>
    </font>
    <font>
      <b/>
      <sz val="20"/>
      <name val="맑은 고딕"/>
      <family val="3"/>
      <charset val="129"/>
      <scheme val="minor"/>
    </font>
    <font>
      <b/>
      <sz val="20"/>
      <color rgb="FF0070C0"/>
      <name val="맑은 고딕"/>
      <family val="3"/>
      <charset val="129"/>
      <scheme val="minor"/>
    </font>
    <font>
      <b/>
      <sz val="16"/>
      <name val="맑은 고딕"/>
      <family val="3"/>
      <charset val="129"/>
      <scheme val="minor"/>
    </font>
    <font>
      <b/>
      <sz val="16"/>
      <color rgb="FFFF0000"/>
      <name val="맑은 고딕"/>
      <family val="3"/>
      <charset val="129"/>
      <scheme val="minor"/>
    </font>
    <font>
      <b/>
      <sz val="20"/>
      <color rgb="FFFF0000"/>
      <name val="맑은 고딕"/>
      <family val="3"/>
      <charset val="129"/>
      <scheme val="minor"/>
    </font>
    <font>
      <sz val="16"/>
      <color theme="1"/>
      <name val="맑은 고딕"/>
      <family val="2"/>
      <charset val="129"/>
      <scheme val="minor"/>
    </font>
    <font>
      <b/>
      <sz val="28"/>
      <name val="맑은 고딕"/>
      <family val="3"/>
      <charset val="129"/>
      <scheme val="major"/>
    </font>
    <font>
      <b/>
      <sz val="22"/>
      <name val="맑은 고딕"/>
      <family val="3"/>
      <charset val="129"/>
      <scheme val="major"/>
    </font>
    <font>
      <b/>
      <sz val="26"/>
      <name val="맑은 고딕"/>
      <family val="3"/>
      <charset val="129"/>
      <scheme val="major"/>
    </font>
    <font>
      <b/>
      <sz val="25"/>
      <name val="맑은 고딕"/>
      <family val="3"/>
      <charset val="129"/>
      <scheme val="major"/>
    </font>
    <font>
      <b/>
      <sz val="18"/>
      <name val="맑은 고딕"/>
      <family val="3"/>
      <charset val="129"/>
      <scheme val="major"/>
    </font>
    <font>
      <b/>
      <sz val="22"/>
      <color theme="1"/>
      <name val="맑은 고딕"/>
      <family val="3"/>
      <charset val="129"/>
      <scheme val="major"/>
    </font>
    <font>
      <b/>
      <sz val="28"/>
      <color theme="1"/>
      <name val="맑은 고딕"/>
      <family val="3"/>
      <charset val="129"/>
      <scheme val="major"/>
    </font>
    <font>
      <b/>
      <sz val="36"/>
      <color theme="1"/>
      <name val="맑은 고딕"/>
      <family val="3"/>
      <charset val="129"/>
      <scheme val="major"/>
    </font>
    <font>
      <b/>
      <sz val="36"/>
      <color rgb="FF0070C0"/>
      <name val="맑은 고딕"/>
      <family val="3"/>
      <charset val="129"/>
      <scheme val="major"/>
    </font>
    <font>
      <b/>
      <sz val="20"/>
      <name val="맑은 고딕"/>
      <family val="3"/>
      <charset val="129"/>
      <scheme val="major"/>
    </font>
    <font>
      <b/>
      <sz val="36"/>
      <color rgb="FFFF0000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ajor"/>
    </font>
    <font>
      <sz val="15"/>
      <color theme="1"/>
      <name val="맑은 고딕"/>
      <family val="3"/>
      <charset val="129"/>
      <scheme val="major"/>
    </font>
    <font>
      <b/>
      <sz val="12"/>
      <color theme="1"/>
      <name val="맑은 고딕"/>
      <family val="3"/>
      <charset val="129"/>
      <scheme val="major"/>
    </font>
    <font>
      <b/>
      <sz val="30"/>
      <color theme="1"/>
      <name val="맑은 고딕"/>
      <family val="3"/>
      <charset val="129"/>
      <scheme val="major"/>
    </font>
    <font>
      <b/>
      <sz val="17"/>
      <color theme="1"/>
      <name val="맑은 고딕"/>
      <family val="3"/>
      <charset val="129"/>
      <scheme val="major"/>
    </font>
    <font>
      <b/>
      <sz val="11"/>
      <color theme="1"/>
      <name val="맑은 고딕"/>
      <family val="3"/>
      <charset val="129"/>
      <scheme val="major"/>
    </font>
    <font>
      <b/>
      <sz val="15"/>
      <color theme="1"/>
      <name val="맑은 고딕"/>
      <family val="3"/>
      <charset val="129"/>
      <scheme val="major"/>
    </font>
    <font>
      <b/>
      <sz val="24"/>
      <color theme="1"/>
      <name val="맑은 고딕"/>
      <family val="3"/>
      <charset val="129"/>
      <scheme val="major"/>
    </font>
    <font>
      <b/>
      <sz val="20"/>
      <color theme="1"/>
      <name val="맑은 고딕"/>
      <family val="3"/>
      <charset val="129"/>
      <scheme val="major"/>
    </font>
    <font>
      <b/>
      <sz val="18"/>
      <color theme="1"/>
      <name val="맑은 고딕"/>
      <family val="3"/>
      <charset val="129"/>
      <scheme val="major"/>
    </font>
    <font>
      <b/>
      <sz val="24"/>
      <color rgb="FF0070C0"/>
      <name val="맑은 고딕"/>
      <family val="3"/>
      <charset val="129"/>
      <scheme val="major"/>
    </font>
    <font>
      <b/>
      <sz val="16"/>
      <color theme="1"/>
      <name val="맑은 고딕"/>
      <family val="3"/>
      <charset val="129"/>
      <scheme val="major"/>
    </font>
    <font>
      <b/>
      <sz val="24"/>
      <color rgb="FFFF0000"/>
      <name val="맑은 고딕"/>
      <family val="3"/>
      <charset val="129"/>
      <scheme val="major"/>
    </font>
    <font>
      <b/>
      <sz val="11"/>
      <name val="맑은 고딕"/>
      <family val="3"/>
      <charset val="129"/>
      <scheme val="major"/>
    </font>
    <font>
      <b/>
      <sz val="12"/>
      <name val="맑은 고딕"/>
      <family val="3"/>
      <charset val="129"/>
      <scheme val="major"/>
    </font>
    <font>
      <b/>
      <sz val="14"/>
      <name val="맑은 고딕"/>
      <family val="3"/>
      <charset val="129"/>
      <scheme val="major"/>
    </font>
    <font>
      <b/>
      <sz val="24"/>
      <name val="맑은 고딕"/>
      <family val="3"/>
      <charset val="129"/>
      <scheme val="major"/>
    </font>
    <font>
      <b/>
      <sz val="23"/>
      <name val="맑은 고딕"/>
      <family val="3"/>
      <charset val="129"/>
      <scheme val="major"/>
    </font>
    <font>
      <b/>
      <sz val="25"/>
      <color theme="1"/>
      <name val="맑은 고딕"/>
      <family val="3"/>
      <charset val="129"/>
      <scheme val="major"/>
    </font>
    <font>
      <b/>
      <sz val="23"/>
      <color theme="1"/>
      <name val="맑은 고딕"/>
      <family val="3"/>
      <charset val="129"/>
      <scheme val="major"/>
    </font>
    <font>
      <b/>
      <sz val="25"/>
      <color theme="1"/>
      <name val="맑은 고딕"/>
      <family val="3"/>
      <charset val="129"/>
    </font>
    <font>
      <b/>
      <sz val="15"/>
      <name val="맑은 고딕"/>
      <family val="3"/>
      <charset val="129"/>
      <scheme val="major"/>
    </font>
    <font>
      <b/>
      <sz val="11"/>
      <name val="맑은 고딕"/>
      <family val="3"/>
      <charset val="129"/>
      <scheme val="minor"/>
    </font>
    <font>
      <b/>
      <sz val="30"/>
      <name val="맑은 고딕"/>
      <family val="3"/>
      <charset val="129"/>
      <scheme val="minor"/>
    </font>
    <font>
      <b/>
      <sz val="30"/>
      <color rgb="FF0070C0"/>
      <name val="맑은 고딕"/>
      <family val="3"/>
      <charset val="129"/>
      <scheme val="minor"/>
    </font>
    <font>
      <b/>
      <sz val="24"/>
      <name val="맑은 고딕"/>
      <family val="3"/>
      <charset val="129"/>
      <scheme val="minor"/>
    </font>
    <font>
      <b/>
      <sz val="22"/>
      <name val="맑은 고딕"/>
      <family val="3"/>
      <charset val="129"/>
      <scheme val="minor"/>
    </font>
    <font>
      <b/>
      <sz val="17"/>
      <name val="맑은 고딕"/>
      <family val="3"/>
      <charset val="129"/>
      <scheme val="minor"/>
    </font>
    <font>
      <b/>
      <sz val="21"/>
      <name val="맑은 고딕"/>
      <family val="3"/>
      <charset val="129"/>
      <scheme val="minor"/>
    </font>
    <font>
      <b/>
      <sz val="19"/>
      <name val="맑은 고딕"/>
      <family val="3"/>
      <charset val="129"/>
      <scheme val="minor"/>
    </font>
    <font>
      <b/>
      <sz val="16"/>
      <name val="맑은 고딕"/>
      <family val="3"/>
      <charset val="129"/>
      <scheme val="major"/>
    </font>
    <font>
      <b/>
      <sz val="28"/>
      <name val="맑은 고딕"/>
      <family val="3"/>
      <charset val="129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92D050"/>
        <bgColor rgb="FF92D05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D2DEE5"/>
      </right>
      <top/>
      <bottom style="medium">
        <color indexed="64"/>
      </bottom>
      <diagonal/>
    </border>
    <border>
      <left style="medium">
        <color rgb="FFD2DEE5"/>
      </left>
      <right/>
      <top/>
      <bottom style="medium">
        <color indexed="64"/>
      </bottom>
      <diagonal/>
    </border>
    <border>
      <left/>
      <right style="medium">
        <color rgb="FFD2DEE5"/>
      </right>
      <top style="medium">
        <color rgb="FFD2DEE5"/>
      </top>
      <bottom style="thin">
        <color rgb="FFD2DEE5"/>
      </bottom>
      <diagonal/>
    </border>
    <border>
      <left/>
      <right/>
      <top style="medium">
        <color rgb="FFD2DEE5"/>
      </top>
      <bottom style="thin">
        <color rgb="FFD2DEE5"/>
      </bottom>
      <diagonal/>
    </border>
    <border>
      <left style="medium">
        <color rgb="FFD2DEE5"/>
      </left>
      <right/>
      <top style="medium">
        <color rgb="FFD2DEE5"/>
      </top>
      <bottom style="thin">
        <color rgb="FFD2DEE5"/>
      </bottom>
      <diagonal/>
    </border>
    <border>
      <left/>
      <right/>
      <top style="thin">
        <color rgb="FFD2DEE5"/>
      </top>
      <bottom style="medium">
        <color indexed="64"/>
      </bottom>
      <diagonal/>
    </border>
    <border>
      <left style="medium">
        <color rgb="FFD2DEE5"/>
      </left>
      <right/>
      <top style="thin">
        <color rgb="FFD2DEE5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8">
    <xf numFmtId="0" fontId="0" fillId="0" borderId="0">
      <alignment vertical="center"/>
    </xf>
    <xf numFmtId="177" fontId="2" fillId="0" borderId="0">
      <alignment vertical="center"/>
    </xf>
    <xf numFmtId="0" fontId="3" fillId="0" borderId="0">
      <alignment horizontal="center" vertical="center"/>
    </xf>
    <xf numFmtId="0" fontId="3" fillId="0" borderId="0">
      <alignment horizontal="center" vertical="center" textRotation="90"/>
    </xf>
    <xf numFmtId="0" fontId="4" fillId="0" borderId="0">
      <alignment vertical="center"/>
    </xf>
    <xf numFmtId="178" fontId="4" fillId="0" borderId="0">
      <alignment vertical="center"/>
    </xf>
    <xf numFmtId="0" fontId="1" fillId="0" borderId="0">
      <alignment vertical="center"/>
    </xf>
    <xf numFmtId="0" fontId="19" fillId="0" borderId="0">
      <alignment vertical="center"/>
    </xf>
  </cellStyleXfs>
  <cellXfs count="317">
    <xf numFmtId="0" fontId="0" fillId="0" borderId="0" xfId="0">
      <alignment vertical="center"/>
    </xf>
    <xf numFmtId="177" fontId="2" fillId="0" borderId="0" xfId="1">
      <alignment vertical="center"/>
    </xf>
    <xf numFmtId="176" fontId="2" fillId="0" borderId="0" xfId="1" applyNumberFormat="1">
      <alignment vertical="center"/>
    </xf>
    <xf numFmtId="179" fontId="2" fillId="0" borderId="0" xfId="1" applyNumberFormat="1">
      <alignment vertical="center"/>
    </xf>
    <xf numFmtId="179" fontId="0" fillId="0" borderId="0" xfId="0" applyNumberFormat="1">
      <alignment vertical="center"/>
    </xf>
    <xf numFmtId="177" fontId="2" fillId="0" borderId="0" xfId="1" applyBorder="1">
      <alignment vertical="center"/>
    </xf>
    <xf numFmtId="177" fontId="2" fillId="0" borderId="0" xfId="1" applyBorder="1" applyAlignment="1">
      <alignment horizontal="center" vertical="center"/>
    </xf>
    <xf numFmtId="177" fontId="2" fillId="0" borderId="0" xfId="1" applyFill="1">
      <alignment vertical="center"/>
    </xf>
    <xf numFmtId="176" fontId="7" fillId="0" borderId="1" xfId="0" applyNumberFormat="1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 wrapText="1"/>
    </xf>
    <xf numFmtId="176" fontId="8" fillId="0" borderId="1" xfId="0" applyNumberFormat="1" applyFont="1" applyBorder="1" applyAlignment="1">
      <alignment horizontal="center" vertical="center"/>
    </xf>
    <xf numFmtId="176" fontId="8" fillId="4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Border="1" applyAlignment="1">
      <alignment horizontal="center" vertical="center" wrapText="1"/>
    </xf>
    <xf numFmtId="177" fontId="6" fillId="0" borderId="1" xfId="1" applyFont="1" applyBorder="1" applyAlignment="1">
      <alignment horizontal="center" vertical="center"/>
    </xf>
    <xf numFmtId="177" fontId="10" fillId="2" borderId="1" xfId="1" applyFont="1" applyFill="1" applyBorder="1" applyAlignment="1">
      <alignment horizontal="center" vertical="center"/>
    </xf>
    <xf numFmtId="176" fontId="7" fillId="0" borderId="1" xfId="0" quotePrefix="1" applyNumberFormat="1" applyFont="1" applyBorder="1" applyAlignment="1">
      <alignment horizontal="center" vertical="center"/>
    </xf>
    <xf numFmtId="177" fontId="10" fillId="2" borderId="5" xfId="1" applyFont="1" applyFill="1" applyBorder="1" applyAlignment="1">
      <alignment horizontal="center" vertical="center"/>
    </xf>
    <xf numFmtId="177" fontId="10" fillId="2" borderId="1" xfId="1" applyFont="1" applyFill="1" applyBorder="1" applyAlignment="1">
      <alignment horizontal="center" vertical="center" wrapText="1"/>
    </xf>
    <xf numFmtId="177" fontId="10" fillId="2" borderId="5" xfId="1" applyFont="1" applyFill="1" applyBorder="1" applyAlignment="1">
      <alignment horizontal="center" vertical="center" wrapText="1"/>
    </xf>
    <xf numFmtId="176" fontId="8" fillId="0" borderId="2" xfId="0" applyNumberFormat="1" applyFont="1" applyBorder="1" applyAlignment="1">
      <alignment horizontal="center" vertical="center" wrapText="1"/>
    </xf>
    <xf numFmtId="176" fontId="8" fillId="0" borderId="3" xfId="0" applyNumberFormat="1" applyFont="1" applyBorder="1" applyAlignment="1">
      <alignment horizontal="center" vertical="center" wrapText="1"/>
    </xf>
    <xf numFmtId="176" fontId="8" fillId="0" borderId="4" xfId="0" applyNumberFormat="1" applyFont="1" applyBorder="1" applyAlignment="1">
      <alignment horizontal="center" vertical="center" wrapText="1"/>
    </xf>
    <xf numFmtId="176" fontId="8" fillId="0" borderId="2" xfId="0" applyNumberFormat="1" applyFont="1" applyBorder="1" applyAlignment="1">
      <alignment horizontal="center" vertical="center"/>
    </xf>
    <xf numFmtId="176" fontId="8" fillId="0" borderId="3" xfId="0" applyNumberFormat="1" applyFont="1" applyBorder="1" applyAlignment="1">
      <alignment horizontal="center" vertical="center"/>
    </xf>
    <xf numFmtId="176" fontId="8" fillId="0" borderId="4" xfId="0" applyNumberFormat="1" applyFont="1" applyBorder="1" applyAlignment="1">
      <alignment horizontal="center" vertical="center"/>
    </xf>
    <xf numFmtId="177" fontId="9" fillId="0" borderId="6" xfId="1" applyFont="1" applyBorder="1" applyAlignment="1">
      <alignment horizontal="center" vertical="center"/>
    </xf>
    <xf numFmtId="177" fontId="9" fillId="0" borderId="7" xfId="1" applyFont="1" applyBorder="1" applyAlignment="1">
      <alignment horizontal="center" vertical="center"/>
    </xf>
    <xf numFmtId="177" fontId="9" fillId="0" borderId="8" xfId="1" applyFont="1" applyBorder="1" applyAlignment="1">
      <alignment horizontal="center" vertical="center"/>
    </xf>
    <xf numFmtId="0" fontId="1" fillId="0" borderId="0" xfId="6">
      <alignment vertical="center"/>
    </xf>
    <xf numFmtId="0" fontId="12" fillId="0" borderId="0" xfId="6" applyFont="1">
      <alignment vertical="center"/>
    </xf>
    <xf numFmtId="180" fontId="13" fillId="0" borderId="0" xfId="6" applyNumberFormat="1" applyFont="1" applyAlignment="1">
      <alignment horizontal="center" vertical="center"/>
    </xf>
    <xf numFmtId="181" fontId="14" fillId="4" borderId="1" xfId="6" applyNumberFormat="1" applyFont="1" applyFill="1" applyBorder="1" applyAlignment="1">
      <alignment horizontal="center" vertical="center"/>
    </xf>
    <xf numFmtId="181" fontId="14" fillId="4" borderId="4" xfId="6" applyNumberFormat="1" applyFont="1" applyFill="1" applyBorder="1" applyAlignment="1">
      <alignment horizontal="center" vertical="center"/>
    </xf>
    <xf numFmtId="181" fontId="14" fillId="4" borderId="2" xfId="6" applyNumberFormat="1" applyFont="1" applyFill="1" applyBorder="1" applyAlignment="1">
      <alignment horizontal="center" vertical="center"/>
    </xf>
    <xf numFmtId="0" fontId="14" fillId="0" borderId="1" xfId="6" applyFont="1" applyBorder="1" applyAlignment="1">
      <alignment horizontal="center" vertical="center"/>
    </xf>
    <xf numFmtId="182" fontId="14" fillId="0" borderId="1" xfId="6" applyNumberFormat="1" applyFont="1" applyBorder="1" applyAlignment="1">
      <alignment horizontal="center" vertical="center"/>
    </xf>
    <xf numFmtId="182" fontId="14" fillId="0" borderId="4" xfId="6" applyNumberFormat="1" applyFont="1" applyBorder="1" applyAlignment="1">
      <alignment horizontal="center" vertical="center"/>
    </xf>
    <xf numFmtId="182" fontId="14" fillId="0" borderId="2" xfId="6" applyNumberFormat="1" applyFont="1" applyBorder="1" applyAlignment="1">
      <alignment horizontal="center" vertical="center"/>
    </xf>
    <xf numFmtId="0" fontId="12" fillId="5" borderId="0" xfId="6" applyFont="1" applyFill="1">
      <alignment vertical="center"/>
    </xf>
    <xf numFmtId="0" fontId="14" fillId="0" borderId="1" xfId="6" applyFont="1" applyFill="1" applyBorder="1" applyAlignment="1">
      <alignment horizontal="center" vertical="center"/>
    </xf>
    <xf numFmtId="182" fontId="14" fillId="0" borderId="1" xfId="6" applyNumberFormat="1" applyFont="1" applyFill="1" applyBorder="1" applyAlignment="1">
      <alignment horizontal="center" vertical="center"/>
    </xf>
    <xf numFmtId="182" fontId="14" fillId="4" borderId="1" xfId="6" applyNumberFormat="1" applyFont="1" applyFill="1" applyBorder="1" applyAlignment="1">
      <alignment horizontal="center" vertical="center"/>
    </xf>
    <xf numFmtId="0" fontId="16" fillId="0" borderId="0" xfId="6" applyFont="1">
      <alignment vertical="center"/>
    </xf>
    <xf numFmtId="181" fontId="14" fillId="0" borderId="1" xfId="6" applyNumberFormat="1" applyFont="1" applyBorder="1" applyAlignment="1">
      <alignment horizontal="center" vertical="center"/>
    </xf>
    <xf numFmtId="180" fontId="12" fillId="0" borderId="0" xfId="6" applyNumberFormat="1" applyFont="1" applyAlignment="1">
      <alignment horizontal="center" vertical="center"/>
    </xf>
    <xf numFmtId="180" fontId="12" fillId="0" borderId="0" xfId="6" applyNumberFormat="1" applyFont="1">
      <alignment vertical="center"/>
    </xf>
    <xf numFmtId="0" fontId="14" fillId="6" borderId="1" xfId="6" applyFont="1" applyFill="1" applyBorder="1" applyAlignment="1">
      <alignment horizontal="center" vertical="center"/>
    </xf>
    <xf numFmtId="0" fontId="13" fillId="6" borderId="1" xfId="6" applyFont="1" applyFill="1" applyBorder="1" applyAlignment="1">
      <alignment horizontal="center" vertical="center"/>
    </xf>
    <xf numFmtId="49" fontId="13" fillId="0" borderId="1" xfId="6" applyNumberFormat="1" applyFont="1" applyBorder="1" applyAlignment="1">
      <alignment horizontal="center" vertical="center"/>
    </xf>
    <xf numFmtId="0" fontId="17" fillId="0" borderId="1" xfId="6" applyFont="1" applyBorder="1" applyAlignment="1">
      <alignment horizontal="center" vertical="center"/>
    </xf>
    <xf numFmtId="0" fontId="14" fillId="7" borderId="1" xfId="6" applyFont="1" applyFill="1" applyBorder="1" applyAlignment="1">
      <alignment horizontal="center" vertical="center"/>
    </xf>
    <xf numFmtId="20" fontId="14" fillId="7" borderId="1" xfId="6" applyNumberFormat="1" applyFont="1" applyFill="1" applyBorder="1" applyAlignment="1">
      <alignment horizontal="center" vertical="center"/>
    </xf>
    <xf numFmtId="20" fontId="14" fillId="0" borderId="1" xfId="6" applyNumberFormat="1" applyFont="1" applyBorder="1" applyAlignment="1">
      <alignment horizontal="center" vertical="center"/>
    </xf>
    <xf numFmtId="49" fontId="14" fillId="0" borderId="1" xfId="6" applyNumberFormat="1" applyFont="1" applyBorder="1" applyAlignment="1">
      <alignment horizontal="center" vertical="center"/>
    </xf>
    <xf numFmtId="14" fontId="13" fillId="0" borderId="1" xfId="6" applyNumberFormat="1" applyFont="1" applyBorder="1" applyAlignment="1">
      <alignment horizontal="center" vertical="center" wrapText="1"/>
    </xf>
    <xf numFmtId="0" fontId="17" fillId="0" borderId="1" xfId="6" applyFont="1" applyBorder="1" applyAlignment="1">
      <alignment horizontal="center" vertical="center" wrapText="1"/>
    </xf>
    <xf numFmtId="20" fontId="12" fillId="0" borderId="0" xfId="6" applyNumberFormat="1" applyFont="1" applyAlignment="1">
      <alignment horizontal="center" vertical="center"/>
    </xf>
    <xf numFmtId="181" fontId="20" fillId="4" borderId="4" xfId="7" applyNumberFormat="1" applyFont="1" applyFill="1" applyBorder="1" applyAlignment="1">
      <alignment horizontal="center" vertical="center"/>
    </xf>
    <xf numFmtId="181" fontId="20" fillId="4" borderId="3" xfId="7" applyNumberFormat="1" applyFont="1" applyFill="1" applyBorder="1" applyAlignment="1">
      <alignment horizontal="center" vertical="center"/>
    </xf>
    <xf numFmtId="181" fontId="20" fillId="4" borderId="2" xfId="7" applyNumberFormat="1" applyFont="1" applyFill="1" applyBorder="1" applyAlignment="1">
      <alignment horizontal="center" vertical="center"/>
    </xf>
    <xf numFmtId="181" fontId="20" fillId="4" borderId="1" xfId="7" applyNumberFormat="1" applyFont="1" applyFill="1" applyBorder="1" applyAlignment="1">
      <alignment horizontal="center" vertical="center"/>
    </xf>
    <xf numFmtId="0" fontId="20" fillId="0" borderId="9" xfId="7" applyFont="1" applyBorder="1" applyAlignment="1">
      <alignment horizontal="center" vertical="center"/>
    </xf>
    <xf numFmtId="181" fontId="20" fillId="0" borderId="4" xfId="7" applyNumberFormat="1" applyFont="1" applyFill="1" applyBorder="1" applyAlignment="1">
      <alignment horizontal="center" vertical="center"/>
    </xf>
    <xf numFmtId="181" fontId="20" fillId="0" borderId="2" xfId="7" applyNumberFormat="1" applyFont="1" applyFill="1" applyBorder="1" applyAlignment="1">
      <alignment horizontal="center" vertical="center"/>
    </xf>
    <xf numFmtId="181" fontId="20" fillId="0" borderId="1" xfId="7" applyNumberFormat="1" applyFont="1" applyFill="1" applyBorder="1" applyAlignment="1">
      <alignment horizontal="center" vertical="center"/>
    </xf>
    <xf numFmtId="49" fontId="20" fillId="0" borderId="10" xfId="7" applyNumberFormat="1" applyFont="1" applyFill="1" applyBorder="1" applyAlignment="1">
      <alignment horizontal="center" vertical="center"/>
    </xf>
    <xf numFmtId="49" fontId="20" fillId="0" borderId="1" xfId="7" applyNumberFormat="1" applyFont="1" applyFill="1" applyBorder="1" applyAlignment="1">
      <alignment horizontal="center" vertical="center"/>
    </xf>
    <xf numFmtId="183" fontId="20" fillId="0" borderId="1" xfId="7" applyNumberFormat="1" applyFont="1" applyFill="1" applyBorder="1" applyAlignment="1">
      <alignment horizontal="center" vertical="center"/>
    </xf>
    <xf numFmtId="49" fontId="21" fillId="0" borderId="1" xfId="7" applyNumberFormat="1" applyFont="1" applyBorder="1" applyAlignment="1">
      <alignment horizontal="center" vertical="center"/>
    </xf>
    <xf numFmtId="49" fontId="20" fillId="4" borderId="10" xfId="7" applyNumberFormat="1" applyFont="1" applyFill="1" applyBorder="1" applyAlignment="1">
      <alignment horizontal="center" vertical="center"/>
    </xf>
    <xf numFmtId="49" fontId="20" fillId="4" borderId="1" xfId="7" applyNumberFormat="1" applyFont="1" applyFill="1" applyBorder="1" applyAlignment="1">
      <alignment horizontal="center" vertical="center"/>
    </xf>
    <xf numFmtId="49" fontId="21" fillId="4" borderId="1" xfId="7" applyNumberFormat="1" applyFont="1" applyFill="1" applyBorder="1" applyAlignment="1">
      <alignment horizontal="center" vertical="center"/>
    </xf>
    <xf numFmtId="49" fontId="21" fillId="4" borderId="1" xfId="7" applyNumberFormat="1" applyFont="1" applyFill="1" applyBorder="1" applyAlignment="1">
      <alignment horizontal="center" vertical="center" wrapText="1"/>
    </xf>
    <xf numFmtId="0" fontId="20" fillId="4" borderId="9" xfId="7" applyFont="1" applyFill="1" applyBorder="1" applyAlignment="1">
      <alignment horizontal="center" vertical="center"/>
    </xf>
    <xf numFmtId="49" fontId="21" fillId="0" borderId="1" xfId="7" applyNumberFormat="1" applyFont="1" applyBorder="1" applyAlignment="1">
      <alignment horizontal="center" vertical="center" wrapText="1"/>
    </xf>
    <xf numFmtId="49" fontId="20" fillId="0" borderId="11" xfId="7" applyNumberFormat="1" applyFont="1" applyFill="1" applyBorder="1" applyAlignment="1">
      <alignment horizontal="center" vertical="center"/>
    </xf>
    <xf numFmtId="49" fontId="20" fillId="0" borderId="12" xfId="7" applyNumberFormat="1" applyFont="1" applyFill="1" applyBorder="1" applyAlignment="1">
      <alignment horizontal="center" vertical="center"/>
    </xf>
    <xf numFmtId="49" fontId="21" fillId="0" borderId="12" xfId="7" applyNumberFormat="1" applyFont="1" applyFill="1" applyBorder="1" applyAlignment="1">
      <alignment horizontal="center" vertical="center"/>
    </xf>
    <xf numFmtId="0" fontId="20" fillId="0" borderId="13" xfId="7" applyFont="1" applyFill="1" applyBorder="1" applyAlignment="1">
      <alignment horizontal="center" vertical="center"/>
    </xf>
    <xf numFmtId="0" fontId="23" fillId="6" borderId="14" xfId="7" applyFont="1" applyFill="1" applyBorder="1" applyAlignment="1">
      <alignment horizontal="center" vertical="center"/>
    </xf>
    <xf numFmtId="0" fontId="24" fillId="6" borderId="15" xfId="7" applyFont="1" applyFill="1" applyBorder="1" applyAlignment="1">
      <alignment horizontal="center" vertical="center"/>
    </xf>
    <xf numFmtId="0" fontId="23" fillId="6" borderId="16" xfId="7" applyFont="1" applyFill="1" applyBorder="1" applyAlignment="1">
      <alignment horizontal="center" vertical="center"/>
    </xf>
    <xf numFmtId="0" fontId="23" fillId="6" borderId="17" xfId="7" applyFont="1" applyFill="1" applyBorder="1" applyAlignment="1">
      <alignment horizontal="center" vertical="center"/>
    </xf>
    <xf numFmtId="14" fontId="25" fillId="0" borderId="18" xfId="7" applyNumberFormat="1" applyFont="1" applyBorder="1" applyAlignment="1">
      <alignment horizontal="center" vertical="center"/>
    </xf>
    <xf numFmtId="0" fontId="19" fillId="0" borderId="0" xfId="7">
      <alignment vertical="center"/>
    </xf>
    <xf numFmtId="0" fontId="26" fillId="0" borderId="0" xfId="7" applyFont="1" applyAlignment="1">
      <alignment horizontal="center" vertical="center"/>
    </xf>
    <xf numFmtId="20" fontId="1" fillId="0" borderId="0" xfId="6" applyNumberFormat="1">
      <alignment vertical="center"/>
    </xf>
    <xf numFmtId="181" fontId="20" fillId="0" borderId="11" xfId="7" applyNumberFormat="1" applyFont="1" applyFill="1" applyBorder="1" applyAlignment="1">
      <alignment horizontal="center" vertical="center"/>
    </xf>
    <xf numFmtId="181" fontId="20" fillId="0" borderId="12" xfId="7" applyNumberFormat="1" applyFont="1" applyFill="1" applyBorder="1" applyAlignment="1">
      <alignment horizontal="center" vertical="center"/>
    </xf>
    <xf numFmtId="181" fontId="21" fillId="0" borderId="12" xfId="7" applyNumberFormat="1" applyFont="1" applyBorder="1" applyAlignment="1">
      <alignment horizontal="center" vertical="center"/>
    </xf>
    <xf numFmtId="0" fontId="20" fillId="0" borderId="13" xfId="7" applyFont="1" applyBorder="1" applyAlignment="1">
      <alignment horizontal="center" vertical="center"/>
    </xf>
    <xf numFmtId="0" fontId="23" fillId="3" borderId="16" xfId="7" applyFont="1" applyFill="1" applyBorder="1" applyAlignment="1">
      <alignment horizontal="center" vertical="center"/>
    </xf>
    <xf numFmtId="0" fontId="24" fillId="3" borderId="15" xfId="7" applyFont="1" applyFill="1" applyBorder="1" applyAlignment="1">
      <alignment horizontal="center" vertical="center"/>
    </xf>
    <xf numFmtId="0" fontId="23" fillId="3" borderId="17" xfId="7" applyFont="1" applyFill="1" applyBorder="1" applyAlignment="1">
      <alignment horizontal="center" vertical="center"/>
    </xf>
    <xf numFmtId="0" fontId="30" fillId="0" borderId="0" xfId="6" applyFont="1">
      <alignment vertical="center"/>
    </xf>
    <xf numFmtId="20" fontId="31" fillId="4" borderId="19" xfId="6" applyNumberFormat="1" applyFont="1" applyFill="1" applyBorder="1" applyAlignment="1">
      <alignment horizontal="center" vertical="center" wrapText="1"/>
    </xf>
    <xf numFmtId="20" fontId="31" fillId="4" borderId="3" xfId="6" applyNumberFormat="1" applyFont="1" applyFill="1" applyBorder="1" applyAlignment="1">
      <alignment horizontal="center" vertical="center" wrapText="1"/>
    </xf>
    <xf numFmtId="20" fontId="31" fillId="4" borderId="2" xfId="6" applyNumberFormat="1" applyFont="1" applyFill="1" applyBorder="1" applyAlignment="1">
      <alignment horizontal="center" vertical="center" wrapText="1"/>
    </xf>
    <xf numFmtId="181" fontId="31" fillId="4" borderId="1" xfId="6" applyNumberFormat="1" applyFont="1" applyFill="1" applyBorder="1" applyAlignment="1">
      <alignment horizontal="center" vertical="center" wrapText="1"/>
    </xf>
    <xf numFmtId="20" fontId="31" fillId="4" borderId="1" xfId="6" applyNumberFormat="1" applyFont="1" applyFill="1" applyBorder="1" applyAlignment="1">
      <alignment horizontal="center" vertical="center" wrapText="1"/>
    </xf>
    <xf numFmtId="0" fontId="31" fillId="0" borderId="20" xfId="6" applyFont="1" applyBorder="1" applyAlignment="1">
      <alignment horizontal="center" vertical="center" wrapText="1"/>
    </xf>
    <xf numFmtId="20" fontId="16" fillId="0" borderId="0" xfId="6" applyNumberFormat="1" applyFont="1" applyAlignment="1">
      <alignment horizontal="center" vertical="center"/>
    </xf>
    <xf numFmtId="20" fontId="31" fillId="4" borderId="10" xfId="6" applyNumberFormat="1" applyFont="1" applyFill="1" applyBorder="1" applyAlignment="1">
      <alignment horizontal="center" vertical="center" wrapText="1"/>
    </xf>
    <xf numFmtId="0" fontId="32" fillId="4" borderId="1" xfId="6" applyFont="1" applyFill="1" applyBorder="1" applyAlignment="1">
      <alignment horizontal="center" vertical="center" wrapText="1"/>
    </xf>
    <xf numFmtId="20" fontId="33" fillId="4" borderId="1" xfId="6" applyNumberFormat="1" applyFont="1" applyFill="1" applyBorder="1" applyAlignment="1">
      <alignment horizontal="center" vertical="center" wrapText="1"/>
    </xf>
    <xf numFmtId="20" fontId="31" fillId="0" borderId="1" xfId="6" applyNumberFormat="1" applyFont="1" applyBorder="1" applyAlignment="1">
      <alignment horizontal="center" vertical="center" wrapText="1"/>
    </xf>
    <xf numFmtId="0" fontId="31" fillId="0" borderId="1" xfId="6" applyFont="1" applyBorder="1" applyAlignment="1">
      <alignment horizontal="center" vertical="center" wrapText="1"/>
    </xf>
    <xf numFmtId="20" fontId="34" fillId="0" borderId="1" xfId="6" applyNumberFormat="1" applyFont="1" applyBorder="1" applyAlignment="1">
      <alignment horizontal="center" vertical="center" wrapText="1"/>
    </xf>
    <xf numFmtId="20" fontId="31" fillId="0" borderId="10" xfId="6" applyNumberFormat="1" applyFont="1" applyBorder="1" applyAlignment="1">
      <alignment horizontal="center" vertical="center" wrapText="1"/>
    </xf>
    <xf numFmtId="0" fontId="34" fillId="0" borderId="1" xfId="6" applyFont="1" applyBorder="1" applyAlignment="1">
      <alignment horizontal="center" vertical="center" wrapText="1"/>
    </xf>
    <xf numFmtId="0" fontId="32" fillId="0" borderId="1" xfId="6" applyFont="1" applyBorder="1" applyAlignment="1">
      <alignment horizontal="center" vertical="center" wrapText="1"/>
    </xf>
    <xf numFmtId="20" fontId="30" fillId="0" borderId="0" xfId="6" applyNumberFormat="1" applyFont="1">
      <alignment vertical="center"/>
    </xf>
    <xf numFmtId="20" fontId="31" fillId="0" borderId="21" xfId="6" applyNumberFormat="1" applyFont="1" applyBorder="1" applyAlignment="1">
      <alignment horizontal="center" vertical="center" wrapText="1"/>
    </xf>
    <xf numFmtId="20" fontId="31" fillId="0" borderId="5" xfId="6" applyNumberFormat="1" applyFont="1" applyBorder="1" applyAlignment="1">
      <alignment horizontal="center" vertical="center" wrapText="1"/>
    </xf>
    <xf numFmtId="0" fontId="34" fillId="0" borderId="1" xfId="6" applyFont="1" applyFill="1" applyBorder="1" applyAlignment="1">
      <alignment horizontal="center" vertical="center" wrapText="1"/>
    </xf>
    <xf numFmtId="0" fontId="31" fillId="0" borderId="5" xfId="6" applyFont="1" applyBorder="1" applyAlignment="1">
      <alignment horizontal="center" vertical="center" wrapText="1"/>
    </xf>
    <xf numFmtId="0" fontId="34" fillId="5" borderId="22" xfId="6" applyFont="1" applyFill="1" applyBorder="1" applyAlignment="1">
      <alignment horizontal="center" vertical="center" wrapText="1"/>
    </xf>
    <xf numFmtId="0" fontId="34" fillId="5" borderId="23" xfId="6" applyFont="1" applyFill="1" applyBorder="1" applyAlignment="1">
      <alignment horizontal="center" vertical="center" wrapText="1"/>
    </xf>
    <xf numFmtId="0" fontId="34" fillId="5" borderId="24" xfId="6" applyFont="1" applyFill="1" applyBorder="1" applyAlignment="1">
      <alignment horizontal="center" vertical="center" wrapText="1"/>
    </xf>
    <xf numFmtId="14" fontId="35" fillId="0" borderId="25" xfId="6" applyNumberFormat="1" applyFont="1" applyBorder="1" applyAlignment="1">
      <alignment horizontal="center" vertical="center" wrapText="1"/>
    </xf>
    <xf numFmtId="14" fontId="35" fillId="0" borderId="18" xfId="6" applyNumberFormat="1" applyFont="1" applyBorder="1" applyAlignment="1">
      <alignment horizontal="center" vertical="center" wrapText="1"/>
    </xf>
    <xf numFmtId="14" fontId="36" fillId="0" borderId="18" xfId="6" applyNumberFormat="1" applyFont="1" applyBorder="1" applyAlignment="1">
      <alignment vertical="center" wrapText="1"/>
    </xf>
    <xf numFmtId="0" fontId="37" fillId="0" borderId="18" xfId="6" applyFont="1" applyBorder="1" applyAlignment="1">
      <alignment horizontal="center" vertical="center" wrapText="1"/>
    </xf>
    <xf numFmtId="0" fontId="37" fillId="0" borderId="26" xfId="6" applyFont="1" applyBorder="1" applyAlignment="1">
      <alignment horizontal="center" vertical="center" wrapText="1"/>
    </xf>
    <xf numFmtId="0" fontId="37" fillId="0" borderId="27" xfId="6" applyFont="1" applyBorder="1" applyAlignment="1">
      <alignment horizontal="center" vertical="center" wrapText="1"/>
    </xf>
    <xf numFmtId="0" fontId="37" fillId="0" borderId="28" xfId="6" applyFont="1" applyBorder="1" applyAlignment="1">
      <alignment horizontal="center" vertical="center" wrapText="1"/>
    </xf>
    <xf numFmtId="0" fontId="37" fillId="0" borderId="29" xfId="6" applyFont="1" applyBorder="1" applyAlignment="1">
      <alignment horizontal="center" vertical="center" wrapText="1"/>
    </xf>
    <xf numFmtId="20" fontId="31" fillId="0" borderId="10" xfId="6" applyNumberFormat="1" applyFont="1" applyFill="1" applyBorder="1" applyAlignment="1">
      <alignment horizontal="center" vertical="center" wrapText="1"/>
    </xf>
    <xf numFmtId="20" fontId="31" fillId="0" borderId="1" xfId="6" applyNumberFormat="1" applyFont="1" applyFill="1" applyBorder="1" applyAlignment="1">
      <alignment horizontal="center" vertical="center" wrapText="1"/>
    </xf>
    <xf numFmtId="20" fontId="34" fillId="0" borderId="1" xfId="6" applyNumberFormat="1" applyFont="1" applyFill="1" applyBorder="1" applyAlignment="1">
      <alignment horizontal="center" vertical="center" wrapText="1"/>
    </xf>
    <xf numFmtId="20" fontId="31" fillId="0" borderId="21" xfId="6" applyNumberFormat="1" applyFont="1" applyFill="1" applyBorder="1" applyAlignment="1">
      <alignment horizontal="center" vertical="center" wrapText="1"/>
    </xf>
    <xf numFmtId="20" fontId="31" fillId="0" borderId="5" xfId="6" applyNumberFormat="1" applyFont="1" applyFill="1" applyBorder="1" applyAlignment="1">
      <alignment horizontal="center" vertical="center" wrapText="1"/>
    </xf>
    <xf numFmtId="20" fontId="34" fillId="0" borderId="5" xfId="6" applyNumberFormat="1" applyFont="1" applyFill="1" applyBorder="1" applyAlignment="1">
      <alignment horizontal="center" vertical="center" wrapText="1"/>
    </xf>
    <xf numFmtId="0" fontId="31" fillId="0" borderId="5" xfId="6" applyFont="1" applyFill="1" applyBorder="1" applyAlignment="1">
      <alignment horizontal="center" vertical="center" wrapText="1"/>
    </xf>
    <xf numFmtId="0" fontId="34" fillId="8" borderId="22" xfId="6" applyFont="1" applyFill="1" applyBorder="1" applyAlignment="1">
      <alignment horizontal="center" vertical="center" wrapText="1"/>
    </xf>
    <xf numFmtId="0" fontId="34" fillId="8" borderId="23" xfId="6" applyFont="1" applyFill="1" applyBorder="1" applyAlignment="1">
      <alignment horizontal="center" vertical="center" wrapText="1"/>
    </xf>
    <xf numFmtId="0" fontId="34" fillId="8" borderId="24" xfId="6" applyFont="1" applyFill="1" applyBorder="1" applyAlignment="1">
      <alignment horizontal="center" vertical="center" wrapText="1"/>
    </xf>
    <xf numFmtId="0" fontId="39" fillId="0" borderId="30" xfId="6" applyFont="1" applyBorder="1" applyAlignment="1">
      <alignment horizontal="center" vertical="center" wrapText="1"/>
    </xf>
    <xf numFmtId="0" fontId="40" fillId="0" borderId="31" xfId="6" applyFont="1" applyBorder="1" applyAlignment="1">
      <alignment horizontal="center" vertical="center" wrapText="1"/>
    </xf>
    <xf numFmtId="0" fontId="1" fillId="0" borderId="0" xfId="6" applyFont="1" applyFill="1">
      <alignment vertical="center"/>
    </xf>
    <xf numFmtId="0" fontId="42" fillId="0" borderId="0" xfId="6" applyFont="1" applyFill="1">
      <alignment vertical="center"/>
    </xf>
    <xf numFmtId="20" fontId="43" fillId="0" borderId="4" xfId="6" applyNumberFormat="1" applyFont="1" applyFill="1" applyBorder="1" applyAlignment="1">
      <alignment horizontal="center" vertical="center"/>
    </xf>
    <xf numFmtId="20" fontId="43" fillId="0" borderId="3" xfId="6" applyNumberFormat="1" applyFont="1" applyFill="1" applyBorder="1" applyAlignment="1">
      <alignment horizontal="center" vertical="center"/>
    </xf>
    <xf numFmtId="20" fontId="43" fillId="0" borderId="2" xfId="6" applyNumberFormat="1" applyFont="1" applyFill="1" applyBorder="1" applyAlignment="1">
      <alignment horizontal="center" vertical="center"/>
    </xf>
    <xf numFmtId="20" fontId="43" fillId="0" borderId="1" xfId="6" applyNumberFormat="1" applyFont="1" applyFill="1" applyBorder="1" applyAlignment="1">
      <alignment horizontal="center" vertical="center"/>
    </xf>
    <xf numFmtId="0" fontId="44" fillId="0" borderId="1" xfId="6" applyFont="1" applyFill="1" applyBorder="1" applyAlignment="1">
      <alignment horizontal="center" vertical="center"/>
    </xf>
    <xf numFmtId="20" fontId="43" fillId="4" borderId="4" xfId="6" applyNumberFormat="1" applyFont="1" applyFill="1" applyBorder="1" applyAlignment="1">
      <alignment horizontal="center" vertical="center"/>
    </xf>
    <xf numFmtId="20" fontId="43" fillId="4" borderId="3" xfId="6" applyNumberFormat="1" applyFont="1" applyFill="1" applyBorder="1" applyAlignment="1">
      <alignment horizontal="center" vertical="center"/>
    </xf>
    <xf numFmtId="20" fontId="43" fillId="4" borderId="2" xfId="6" applyNumberFormat="1" applyFont="1" applyFill="1" applyBorder="1" applyAlignment="1">
      <alignment horizontal="center" vertical="center"/>
    </xf>
    <xf numFmtId="20" fontId="45" fillId="0" borderId="1" xfId="6" applyNumberFormat="1" applyFont="1" applyFill="1" applyBorder="1" applyAlignment="1">
      <alignment horizontal="center" vertical="center"/>
    </xf>
    <xf numFmtId="20" fontId="43" fillId="0" borderId="1" xfId="6" applyNumberFormat="1" applyFont="1" applyFill="1" applyBorder="1" applyAlignment="1">
      <alignment horizontal="center" vertical="center" wrapText="1"/>
    </xf>
    <xf numFmtId="20" fontId="43" fillId="9" borderId="1" xfId="6" applyNumberFormat="1" applyFont="1" applyFill="1" applyBorder="1" applyAlignment="1">
      <alignment horizontal="center" vertical="center"/>
    </xf>
    <xf numFmtId="20" fontId="43" fillId="4" borderId="1" xfId="6" applyNumberFormat="1" applyFont="1" applyFill="1" applyBorder="1" applyAlignment="1">
      <alignment horizontal="center" vertical="center"/>
    </xf>
    <xf numFmtId="20" fontId="47" fillId="0" borderId="1" xfId="6" applyNumberFormat="1" applyFont="1" applyFill="1" applyBorder="1" applyAlignment="1">
      <alignment horizontal="center" vertical="center" wrapText="1"/>
    </xf>
    <xf numFmtId="20" fontId="44" fillId="0" borderId="1" xfId="6" applyNumberFormat="1" applyFont="1" applyFill="1" applyBorder="1" applyAlignment="1">
      <alignment horizontal="center" vertical="center" wrapText="1"/>
    </xf>
    <xf numFmtId="0" fontId="43" fillId="0" borderId="1" xfId="6" applyFont="1" applyFill="1" applyBorder="1" applyAlignment="1">
      <alignment horizontal="center" vertical="center"/>
    </xf>
    <xf numFmtId="20" fontId="43" fillId="0" borderId="5" xfId="6" applyNumberFormat="1" applyFont="1" applyFill="1" applyBorder="1" applyAlignment="1">
      <alignment horizontal="center" vertical="center" wrapText="1"/>
    </xf>
    <xf numFmtId="20" fontId="47" fillId="0" borderId="5" xfId="6" applyNumberFormat="1" applyFont="1" applyFill="1" applyBorder="1" applyAlignment="1">
      <alignment horizontal="center" vertical="center" wrapText="1"/>
    </xf>
    <xf numFmtId="0" fontId="43" fillId="0" borderId="5" xfId="6" applyFont="1" applyFill="1" applyBorder="1" applyAlignment="1">
      <alignment horizontal="center" vertical="center"/>
    </xf>
    <xf numFmtId="0" fontId="44" fillId="0" borderId="5" xfId="6" applyFont="1" applyFill="1" applyBorder="1" applyAlignment="1">
      <alignment horizontal="center" vertical="center"/>
    </xf>
    <xf numFmtId="0" fontId="1" fillId="0" borderId="0" xfId="6" applyFont="1" applyFill="1" applyAlignment="1">
      <alignment horizontal="center" vertical="center"/>
    </xf>
    <xf numFmtId="20" fontId="1" fillId="0" borderId="0" xfId="6" applyNumberFormat="1" applyFont="1" applyFill="1" applyAlignment="1">
      <alignment horizontal="center" vertical="center"/>
    </xf>
    <xf numFmtId="0" fontId="48" fillId="10" borderId="32" xfId="6" applyFont="1" applyFill="1" applyBorder="1" applyAlignment="1">
      <alignment horizontal="center" vertical="center"/>
    </xf>
    <xf numFmtId="14" fontId="49" fillId="0" borderId="5" xfId="6" applyNumberFormat="1" applyFont="1" applyFill="1" applyBorder="1" applyAlignment="1">
      <alignment horizontal="center" vertical="center"/>
    </xf>
    <xf numFmtId="0" fontId="50" fillId="0" borderId="33" xfId="6" applyFont="1" applyFill="1" applyBorder="1" applyAlignment="1">
      <alignment horizontal="center" vertical="center"/>
    </xf>
    <xf numFmtId="0" fontId="50" fillId="0" borderId="34" xfId="6" applyFont="1" applyFill="1" applyBorder="1" applyAlignment="1">
      <alignment horizontal="center" vertical="center"/>
    </xf>
    <xf numFmtId="0" fontId="50" fillId="0" borderId="35" xfId="6" applyFont="1" applyFill="1" applyBorder="1" applyAlignment="1">
      <alignment horizontal="center" vertical="center"/>
    </xf>
    <xf numFmtId="14" fontId="49" fillId="0" borderId="36" xfId="6" applyNumberFormat="1" applyFont="1" applyFill="1" applyBorder="1" applyAlignment="1">
      <alignment horizontal="center" vertical="center"/>
    </xf>
    <xf numFmtId="0" fontId="50" fillId="0" borderId="37" xfId="6" applyFont="1" applyFill="1" applyBorder="1" applyAlignment="1">
      <alignment horizontal="center" vertical="center"/>
    </xf>
    <xf numFmtId="0" fontId="50" fillId="0" borderId="38" xfId="6" applyFont="1" applyFill="1" applyBorder="1" applyAlignment="1">
      <alignment horizontal="center" vertical="center"/>
    </xf>
    <xf numFmtId="0" fontId="50" fillId="0" borderId="39" xfId="6" applyFont="1" applyFill="1" applyBorder="1" applyAlignment="1">
      <alignment horizontal="center" vertical="center"/>
    </xf>
    <xf numFmtId="20" fontId="43" fillId="4" borderId="1" xfId="6" applyNumberFormat="1" applyFont="1" applyFill="1" applyBorder="1" applyAlignment="1">
      <alignment horizontal="center" vertical="center" wrapText="1"/>
    </xf>
    <xf numFmtId="20" fontId="52" fillId="0" borderId="1" xfId="6" applyNumberFormat="1" applyFont="1" applyFill="1" applyBorder="1" applyAlignment="1">
      <alignment horizontal="center" vertical="center" wrapText="1"/>
    </xf>
    <xf numFmtId="0" fontId="48" fillId="3" borderId="32" xfId="6" applyFont="1" applyFill="1" applyBorder="1" applyAlignment="1">
      <alignment horizontal="center" vertical="center"/>
    </xf>
    <xf numFmtId="14" fontId="49" fillId="0" borderId="1" xfId="6" applyNumberFormat="1" applyFont="1" applyFill="1" applyBorder="1" applyAlignment="1">
      <alignment horizontal="center" vertical="center"/>
    </xf>
    <xf numFmtId="0" fontId="50" fillId="0" borderId="1" xfId="6" applyFont="1" applyFill="1" applyBorder="1" applyAlignment="1">
      <alignment horizontal="center" vertical="center"/>
    </xf>
    <xf numFmtId="0" fontId="54" fillId="0" borderId="0" xfId="6" applyFont="1" applyAlignment="1">
      <alignment horizontal="center" vertical="center"/>
    </xf>
    <xf numFmtId="181" fontId="54" fillId="0" borderId="0" xfId="6" applyNumberFormat="1" applyFont="1" applyAlignment="1">
      <alignment horizontal="center" vertical="center"/>
    </xf>
    <xf numFmtId="0" fontId="55" fillId="0" borderId="0" xfId="6" applyFont="1" applyAlignment="1">
      <alignment horizontal="center" vertical="center"/>
    </xf>
    <xf numFmtId="0" fontId="56" fillId="0" borderId="0" xfId="6" applyFont="1" applyAlignment="1">
      <alignment horizontal="center" vertical="center"/>
    </xf>
    <xf numFmtId="180" fontId="56" fillId="0" borderId="0" xfId="6" applyNumberFormat="1" applyFont="1" applyAlignment="1">
      <alignment horizontal="center" vertical="center"/>
    </xf>
    <xf numFmtId="20" fontId="56" fillId="0" borderId="0" xfId="6" applyNumberFormat="1" applyFont="1" applyAlignment="1">
      <alignment horizontal="center" vertical="center"/>
    </xf>
    <xf numFmtId="20" fontId="57" fillId="0" borderId="4" xfId="6" applyNumberFormat="1" applyFont="1" applyFill="1" applyBorder="1" applyAlignment="1">
      <alignment horizontal="center" vertical="center" wrapText="1"/>
    </xf>
    <xf numFmtId="20" fontId="57" fillId="0" borderId="3" xfId="6" applyNumberFormat="1" applyFont="1" applyFill="1" applyBorder="1" applyAlignment="1">
      <alignment horizontal="center" vertical="center" wrapText="1"/>
    </xf>
    <xf numFmtId="20" fontId="57" fillId="0" borderId="2" xfId="6" applyNumberFormat="1" applyFont="1" applyFill="1" applyBorder="1" applyAlignment="1">
      <alignment horizontal="center" vertical="center" wrapText="1"/>
    </xf>
    <xf numFmtId="20" fontId="57" fillId="0" borderId="1" xfId="6" applyNumberFormat="1" applyFont="1" applyFill="1" applyBorder="1" applyAlignment="1">
      <alignment horizontal="center" vertical="center"/>
    </xf>
    <xf numFmtId="181" fontId="57" fillId="0" borderId="1" xfId="6" applyNumberFormat="1" applyFont="1" applyFill="1" applyBorder="1" applyAlignment="1">
      <alignment horizontal="center" vertical="center"/>
    </xf>
    <xf numFmtId="0" fontId="58" fillId="0" borderId="9" xfId="6" applyFont="1" applyFill="1" applyBorder="1" applyAlignment="1">
      <alignment horizontal="center" vertical="center"/>
    </xf>
    <xf numFmtId="20" fontId="57" fillId="0" borderId="1" xfId="6" applyNumberFormat="1" applyFont="1" applyFill="1" applyBorder="1" applyAlignment="1">
      <alignment horizontal="center" vertical="center" wrapText="1"/>
    </xf>
    <xf numFmtId="0" fontId="57" fillId="0" borderId="1" xfId="6" applyFont="1" applyFill="1" applyBorder="1" applyAlignment="1">
      <alignment horizontal="center" vertical="center"/>
    </xf>
    <xf numFmtId="181" fontId="57" fillId="0" borderId="12" xfId="6" applyNumberFormat="1" applyFont="1" applyFill="1" applyBorder="1" applyAlignment="1">
      <alignment horizontal="center" vertical="center"/>
    </xf>
    <xf numFmtId="20" fontId="57" fillId="0" borderId="12" xfId="6" applyNumberFormat="1" applyFont="1" applyFill="1" applyBorder="1" applyAlignment="1">
      <alignment horizontal="center" vertical="center"/>
    </xf>
    <xf numFmtId="0" fontId="57" fillId="0" borderId="12" xfId="6" applyFont="1" applyFill="1" applyBorder="1" applyAlignment="1">
      <alignment horizontal="center" vertical="center"/>
    </xf>
    <xf numFmtId="0" fontId="58" fillId="0" borderId="13" xfId="6" applyFont="1" applyFill="1" applyBorder="1" applyAlignment="1">
      <alignment horizontal="center" vertical="center"/>
    </xf>
    <xf numFmtId="0" fontId="59" fillId="0" borderId="0" xfId="6" applyFont="1" applyBorder="1" applyAlignment="1">
      <alignment horizontal="center" vertical="center"/>
    </xf>
    <xf numFmtId="181" fontId="58" fillId="11" borderId="15" xfId="6" applyNumberFormat="1" applyFont="1" applyFill="1" applyBorder="1" applyAlignment="1">
      <alignment horizontal="center" vertical="center"/>
    </xf>
    <xf numFmtId="181" fontId="58" fillId="11" borderId="15" xfId="6" applyNumberFormat="1" applyFont="1" applyFill="1" applyBorder="1" applyAlignment="1">
      <alignment horizontal="center" vertical="center" wrapText="1"/>
    </xf>
    <xf numFmtId="0" fontId="58" fillId="11" borderId="15" xfId="6" applyFont="1" applyFill="1" applyBorder="1" applyAlignment="1">
      <alignment horizontal="center" vertical="center"/>
    </xf>
    <xf numFmtId="0" fontId="58" fillId="11" borderId="16" xfId="6" applyFont="1" applyFill="1" applyBorder="1" applyAlignment="1">
      <alignment horizontal="center" vertical="center"/>
    </xf>
    <xf numFmtId="0" fontId="60" fillId="11" borderId="17" xfId="6" applyFont="1" applyFill="1" applyBorder="1" applyAlignment="1">
      <alignment horizontal="center" vertical="center"/>
    </xf>
    <xf numFmtId="14" fontId="48" fillId="0" borderId="18" xfId="6" applyNumberFormat="1" applyFont="1" applyBorder="1" applyAlignment="1">
      <alignment horizontal="center" vertical="center"/>
    </xf>
    <xf numFmtId="0" fontId="50" fillId="0" borderId="18" xfId="6" applyFont="1" applyBorder="1" applyAlignment="1">
      <alignment horizontal="center" vertical="center"/>
    </xf>
    <xf numFmtId="20" fontId="49" fillId="0" borderId="4" xfId="6" applyNumberFormat="1" applyFont="1" applyFill="1" applyBorder="1" applyAlignment="1">
      <alignment horizontal="center" vertical="center" wrapText="1"/>
    </xf>
    <xf numFmtId="20" fontId="49" fillId="0" borderId="3" xfId="6" applyNumberFormat="1" applyFont="1" applyFill="1" applyBorder="1" applyAlignment="1">
      <alignment horizontal="center" vertical="center" wrapText="1"/>
    </xf>
    <xf numFmtId="20" fontId="49" fillId="0" borderId="2" xfId="6" applyNumberFormat="1" applyFont="1" applyFill="1" applyBorder="1" applyAlignment="1">
      <alignment horizontal="center" vertical="center" wrapText="1"/>
    </xf>
    <xf numFmtId="20" fontId="57" fillId="0" borderId="1" xfId="6" applyNumberFormat="1" applyFont="1" applyFill="1" applyBorder="1" applyAlignment="1">
      <alignment vertical="center" wrapText="1"/>
    </xf>
    <xf numFmtId="181" fontId="58" fillId="6" borderId="15" xfId="6" applyNumberFormat="1" applyFont="1" applyFill="1" applyBorder="1" applyAlignment="1">
      <alignment horizontal="center" vertical="center"/>
    </xf>
    <xf numFmtId="181" fontId="58" fillId="6" borderId="15" xfId="6" applyNumberFormat="1" applyFont="1" applyFill="1" applyBorder="1" applyAlignment="1">
      <alignment horizontal="center" vertical="center" wrapText="1"/>
    </xf>
    <xf numFmtId="0" fontId="58" fillId="6" borderId="15" xfId="6" applyFont="1" applyFill="1" applyBorder="1" applyAlignment="1">
      <alignment horizontal="center" vertical="center"/>
    </xf>
    <xf numFmtId="0" fontId="58" fillId="6" borderId="16" xfId="6" applyFont="1" applyFill="1" applyBorder="1" applyAlignment="1">
      <alignment horizontal="center" vertical="center"/>
    </xf>
    <xf numFmtId="0" fontId="60" fillId="6" borderId="17" xfId="6" applyFont="1" applyFill="1" applyBorder="1" applyAlignment="1">
      <alignment horizontal="center" vertical="center"/>
    </xf>
    <xf numFmtId="0" fontId="48" fillId="0" borderId="18" xfId="6" applyFont="1" applyBorder="1" applyAlignment="1">
      <alignment horizontal="center" vertical="center"/>
    </xf>
    <xf numFmtId="184" fontId="48" fillId="0" borderId="18" xfId="6" applyNumberFormat="1" applyFont="1" applyBorder="1" applyAlignment="1">
      <alignment horizontal="center" vertical="center"/>
    </xf>
    <xf numFmtId="181" fontId="61" fillId="0" borderId="4" xfId="6" applyNumberFormat="1" applyFont="1" applyFill="1" applyBorder="1" applyAlignment="1">
      <alignment horizontal="center" vertical="center"/>
    </xf>
    <xf numFmtId="181" fontId="61" fillId="0" borderId="3" xfId="6" applyNumberFormat="1" applyFont="1" applyFill="1" applyBorder="1" applyAlignment="1">
      <alignment horizontal="center" vertical="center"/>
    </xf>
    <xf numFmtId="181" fontId="61" fillId="0" borderId="2" xfId="6" applyNumberFormat="1" applyFont="1" applyFill="1" applyBorder="1" applyAlignment="1">
      <alignment horizontal="center" vertical="center"/>
    </xf>
    <xf numFmtId="181" fontId="61" fillId="0" borderId="1" xfId="6" applyNumberFormat="1" applyFont="1" applyFill="1" applyBorder="1" applyAlignment="1">
      <alignment horizontal="center" vertical="center"/>
    </xf>
    <xf numFmtId="181" fontId="62" fillId="0" borderId="1" xfId="6" applyNumberFormat="1" applyFont="1" applyFill="1" applyBorder="1" applyAlignment="1">
      <alignment horizontal="center" vertical="center" wrapText="1"/>
    </xf>
    <xf numFmtId="181" fontId="61" fillId="4" borderId="1" xfId="6" applyNumberFormat="1" applyFont="1" applyFill="1" applyBorder="1" applyAlignment="1">
      <alignment horizontal="center" vertical="center"/>
    </xf>
    <xf numFmtId="181" fontId="61" fillId="8" borderId="1" xfId="6" applyNumberFormat="1" applyFont="1" applyFill="1" applyBorder="1" applyAlignment="1">
      <alignment horizontal="center" vertical="center"/>
    </xf>
    <xf numFmtId="20" fontId="61" fillId="0" borderId="1" xfId="6" applyNumberFormat="1" applyFont="1" applyFill="1" applyBorder="1" applyAlignment="1">
      <alignment horizontal="center" vertical="center" wrapText="1"/>
    </xf>
    <xf numFmtId="20" fontId="61" fillId="0" borderId="1" xfId="6" applyNumberFormat="1" applyFont="1" applyFill="1" applyBorder="1" applyAlignment="1">
      <alignment horizontal="center" vertical="center"/>
    </xf>
    <xf numFmtId="20" fontId="63" fillId="0" borderId="1" xfId="6" applyNumberFormat="1" applyFont="1" applyFill="1" applyBorder="1" applyAlignment="1">
      <alignment horizontal="center" vertical="center"/>
    </xf>
    <xf numFmtId="0" fontId="63" fillId="0" borderId="1" xfId="6" applyFont="1" applyFill="1" applyBorder="1" applyAlignment="1">
      <alignment horizontal="center" vertical="center" wrapText="1"/>
    </xf>
    <xf numFmtId="20" fontId="58" fillId="0" borderId="1" xfId="6" applyNumberFormat="1" applyFont="1" applyFill="1" applyBorder="1" applyAlignment="1">
      <alignment horizontal="center" vertical="center" wrapText="1"/>
    </xf>
    <xf numFmtId="0" fontId="61" fillId="0" borderId="1" xfId="6" applyFont="1" applyFill="1" applyBorder="1" applyAlignment="1">
      <alignment horizontal="center" vertical="center"/>
    </xf>
    <xf numFmtId="0" fontId="62" fillId="0" borderId="1" xfId="6" applyFont="1" applyFill="1" applyBorder="1" applyAlignment="1">
      <alignment horizontal="center" vertical="center"/>
    </xf>
    <xf numFmtId="181" fontId="61" fillId="0" borderId="12" xfId="6" applyNumberFormat="1" applyFont="1" applyFill="1" applyBorder="1" applyAlignment="1">
      <alignment horizontal="center" vertical="center"/>
    </xf>
    <xf numFmtId="20" fontId="63" fillId="0" borderId="12" xfId="6" applyNumberFormat="1" applyFont="1" applyFill="1" applyBorder="1" applyAlignment="1">
      <alignment horizontal="center" vertical="center" wrapText="1"/>
    </xf>
    <xf numFmtId="20" fontId="61" fillId="0" borderId="12" xfId="6" applyNumberFormat="1" applyFont="1" applyFill="1" applyBorder="1" applyAlignment="1">
      <alignment horizontal="center" vertical="center"/>
    </xf>
    <xf numFmtId="0" fontId="62" fillId="0" borderId="12" xfId="6" applyFont="1" applyFill="1" applyBorder="1" applyAlignment="1">
      <alignment horizontal="center" vertical="center"/>
    </xf>
    <xf numFmtId="0" fontId="58" fillId="6" borderId="15" xfId="6" applyFont="1" applyFill="1" applyBorder="1" applyAlignment="1">
      <alignment horizontal="center" vertical="center" wrapText="1"/>
    </xf>
    <xf numFmtId="49" fontId="63" fillId="0" borderId="18" xfId="6" applyNumberFormat="1" applyFont="1" applyBorder="1" applyAlignment="1">
      <alignment horizontal="center" vertical="center"/>
    </xf>
    <xf numFmtId="0" fontId="61" fillId="0" borderId="18" xfId="6" applyFont="1" applyBorder="1" applyAlignment="1">
      <alignment horizontal="center" vertical="center"/>
    </xf>
    <xf numFmtId="20" fontId="61" fillId="0" borderId="4" xfId="6" applyNumberFormat="1" applyFont="1" applyFill="1" applyBorder="1" applyAlignment="1">
      <alignment horizontal="center" vertical="center" wrapText="1"/>
    </xf>
    <xf numFmtId="20" fontId="61" fillId="0" borderId="3" xfId="6" applyNumberFormat="1" applyFont="1" applyFill="1" applyBorder="1" applyAlignment="1">
      <alignment horizontal="center" vertical="center" wrapText="1"/>
    </xf>
    <xf numFmtId="20" fontId="61" fillId="0" borderId="2" xfId="6" applyNumberFormat="1" applyFont="1" applyFill="1" applyBorder="1" applyAlignment="1">
      <alignment horizontal="center" vertical="center" wrapText="1"/>
    </xf>
    <xf numFmtId="20" fontId="61" fillId="8" borderId="1" xfId="6" applyNumberFormat="1" applyFont="1" applyFill="1" applyBorder="1" applyAlignment="1">
      <alignment horizontal="center" vertical="center" wrapText="1"/>
    </xf>
    <xf numFmtId="20" fontId="65" fillId="0" borderId="12" xfId="6" applyNumberFormat="1" applyFont="1" applyFill="1" applyBorder="1" applyAlignment="1">
      <alignment horizontal="center" vertical="center" wrapText="1"/>
    </xf>
    <xf numFmtId="0" fontId="67" fillId="0" borderId="0" xfId="6" applyFont="1">
      <alignment vertical="center"/>
    </xf>
    <xf numFmtId="0" fontId="67" fillId="7" borderId="0" xfId="6" applyFont="1" applyFill="1">
      <alignment vertical="center"/>
    </xf>
    <xf numFmtId="0" fontId="68" fillId="0" borderId="0" xfId="6" applyFont="1" applyAlignment="1">
      <alignment horizontal="center" vertical="center"/>
    </xf>
    <xf numFmtId="0" fontId="69" fillId="0" borderId="0" xfId="6" applyFont="1">
      <alignment vertical="center"/>
    </xf>
    <xf numFmtId="180" fontId="69" fillId="0" borderId="0" xfId="6" applyNumberFormat="1" applyFont="1">
      <alignment vertical="center"/>
    </xf>
    <xf numFmtId="180" fontId="69" fillId="7" borderId="0" xfId="6" applyNumberFormat="1" applyFont="1" applyFill="1">
      <alignment vertical="center"/>
    </xf>
    <xf numFmtId="180" fontId="68" fillId="0" borderId="0" xfId="6" applyNumberFormat="1" applyFont="1" applyAlignment="1">
      <alignment horizontal="center" vertical="center"/>
    </xf>
    <xf numFmtId="20" fontId="70" fillId="4" borderId="4" xfId="6" applyNumberFormat="1" applyFont="1" applyFill="1" applyBorder="1" applyAlignment="1">
      <alignment horizontal="center" vertical="center" wrapText="1"/>
    </xf>
    <xf numFmtId="20" fontId="70" fillId="4" borderId="3" xfId="6" applyNumberFormat="1" applyFont="1" applyFill="1" applyBorder="1" applyAlignment="1">
      <alignment horizontal="center" vertical="center" wrapText="1"/>
    </xf>
    <xf numFmtId="20" fontId="70" fillId="4" borderId="2" xfId="6" applyNumberFormat="1" applyFont="1" applyFill="1" applyBorder="1" applyAlignment="1">
      <alignment horizontal="center" vertical="center" wrapText="1"/>
    </xf>
    <xf numFmtId="20" fontId="46" fillId="4" borderId="1" xfId="6" applyNumberFormat="1" applyFont="1" applyFill="1" applyBorder="1" applyAlignment="1">
      <alignment horizontal="center" vertical="center" wrapText="1"/>
    </xf>
    <xf numFmtId="0" fontId="46" fillId="4" borderId="1" xfId="6" applyFont="1" applyFill="1" applyBorder="1" applyAlignment="1">
      <alignment horizontal="center" vertical="center" wrapText="1"/>
    </xf>
    <xf numFmtId="0" fontId="71" fillId="0" borderId="1" xfId="6" applyFont="1" applyBorder="1" applyAlignment="1">
      <alignment horizontal="center" vertical="center" wrapText="1"/>
    </xf>
    <xf numFmtId="20" fontId="46" fillId="4" borderId="5" xfId="6" applyNumberFormat="1" applyFont="1" applyFill="1" applyBorder="1" applyAlignment="1">
      <alignment horizontal="center" vertical="center" wrapText="1"/>
    </xf>
    <xf numFmtId="0" fontId="71" fillId="0" borderId="5" xfId="6" applyFont="1" applyBorder="1" applyAlignment="1">
      <alignment horizontal="center" vertical="center" wrapText="1"/>
    </xf>
    <xf numFmtId="20" fontId="70" fillId="4" borderId="40" xfId="6" applyNumberFormat="1" applyFont="1" applyFill="1" applyBorder="1" applyAlignment="1">
      <alignment horizontal="center" vertical="center" wrapText="1"/>
    </xf>
    <xf numFmtId="20" fontId="70" fillId="4" borderId="41" xfId="6" applyNumberFormat="1" applyFont="1" applyFill="1" applyBorder="1" applyAlignment="1">
      <alignment horizontal="center" vertical="center" wrapText="1"/>
    </xf>
    <xf numFmtId="20" fontId="70" fillId="4" borderId="42" xfId="6" applyNumberFormat="1" applyFont="1" applyFill="1" applyBorder="1" applyAlignment="1">
      <alignment horizontal="center" vertical="center" wrapText="1"/>
    </xf>
    <xf numFmtId="0" fontId="46" fillId="4" borderId="5" xfId="6" applyFont="1" applyFill="1" applyBorder="1" applyAlignment="1">
      <alignment horizontal="center" vertical="center" wrapText="1"/>
    </xf>
    <xf numFmtId="20" fontId="44" fillId="4" borderId="43" xfId="6" applyNumberFormat="1" applyFont="1" applyFill="1" applyBorder="1" applyAlignment="1">
      <alignment horizontal="center" vertical="center" wrapText="1"/>
    </xf>
    <xf numFmtId="20" fontId="46" fillId="4" borderId="43" xfId="6" applyNumberFormat="1" applyFont="1" applyFill="1" applyBorder="1" applyAlignment="1">
      <alignment horizontal="center" vertical="center" wrapText="1"/>
    </xf>
    <xf numFmtId="20" fontId="70" fillId="4" borderId="43" xfId="6" applyNumberFormat="1" applyFont="1" applyFill="1" applyBorder="1" applyAlignment="1">
      <alignment horizontal="center" vertical="center" wrapText="1"/>
    </xf>
    <xf numFmtId="0" fontId="71" fillId="0" borderId="43" xfId="6" applyFont="1" applyBorder="1" applyAlignment="1">
      <alignment horizontal="center" vertical="center" wrapText="1"/>
    </xf>
    <xf numFmtId="20" fontId="44" fillId="4" borderId="1" xfId="6" applyNumberFormat="1" applyFont="1" applyFill="1" applyBorder="1" applyAlignment="1">
      <alignment horizontal="center" vertical="center" wrapText="1"/>
    </xf>
    <xf numFmtId="20" fontId="70" fillId="4" borderId="1" xfId="6" applyNumberFormat="1" applyFont="1" applyFill="1" applyBorder="1" applyAlignment="1">
      <alignment horizontal="center" vertical="center" wrapText="1"/>
    </xf>
    <xf numFmtId="0" fontId="44" fillId="4" borderId="1" xfId="6" applyFont="1" applyFill="1" applyBorder="1" applyAlignment="1">
      <alignment horizontal="center" vertical="center" wrapText="1"/>
    </xf>
    <xf numFmtId="20" fontId="70" fillId="0" borderId="1" xfId="6" applyNumberFormat="1" applyFont="1" applyBorder="1" applyAlignment="1">
      <alignment horizontal="center" vertical="center" wrapText="1"/>
    </xf>
    <xf numFmtId="20" fontId="44" fillId="0" borderId="1" xfId="6" applyNumberFormat="1" applyFont="1" applyBorder="1" applyAlignment="1">
      <alignment horizontal="center" vertical="center" wrapText="1"/>
    </xf>
    <xf numFmtId="20" fontId="70" fillId="0" borderId="4" xfId="6" applyNumberFormat="1" applyFont="1" applyBorder="1" applyAlignment="1">
      <alignment horizontal="center" vertical="center" wrapText="1"/>
    </xf>
    <xf numFmtId="20" fontId="70" fillId="0" borderId="2" xfId="6" applyNumberFormat="1" applyFont="1" applyBorder="1" applyAlignment="1">
      <alignment horizontal="center" vertical="center" wrapText="1"/>
    </xf>
    <xf numFmtId="20" fontId="46" fillId="0" borderId="1" xfId="6" applyNumberFormat="1" applyFont="1" applyBorder="1" applyAlignment="1">
      <alignment horizontal="center" vertical="center" wrapText="1"/>
    </xf>
    <xf numFmtId="20" fontId="72" fillId="0" borderId="1" xfId="6" applyNumberFormat="1" applyFont="1" applyBorder="1" applyAlignment="1">
      <alignment horizontal="center" vertical="center" wrapText="1"/>
    </xf>
    <xf numFmtId="20" fontId="61" fillId="0" borderId="1" xfId="6" applyNumberFormat="1" applyFont="1" applyBorder="1" applyAlignment="1">
      <alignment horizontal="center" vertical="center" wrapText="1"/>
    </xf>
    <xf numFmtId="20" fontId="73" fillId="0" borderId="1" xfId="6" applyNumberFormat="1" applyFont="1" applyBorder="1" applyAlignment="1">
      <alignment horizontal="center" vertical="center" wrapText="1"/>
    </xf>
    <xf numFmtId="20" fontId="72" fillId="0" borderId="5" xfId="6" applyNumberFormat="1" applyFont="1" applyBorder="1" applyAlignment="1">
      <alignment horizontal="center" vertical="center" wrapText="1"/>
    </xf>
    <xf numFmtId="20" fontId="72" fillId="4" borderId="5" xfId="6" applyNumberFormat="1" applyFont="1" applyFill="1" applyBorder="1" applyAlignment="1">
      <alignment horizontal="center" vertical="center" wrapText="1"/>
    </xf>
    <xf numFmtId="20" fontId="61" fillId="0" borderId="5" xfId="6" applyNumberFormat="1" applyFont="1" applyBorder="1" applyAlignment="1">
      <alignment horizontal="center" vertical="center" wrapText="1"/>
    </xf>
    <xf numFmtId="20" fontId="72" fillId="0" borderId="43" xfId="6" applyNumberFormat="1" applyFont="1" applyBorder="1" applyAlignment="1">
      <alignment horizontal="center" vertical="center" wrapText="1"/>
    </xf>
    <xf numFmtId="20" fontId="61" fillId="0" borderId="43" xfId="6" applyNumberFormat="1" applyFont="1" applyBorder="1" applyAlignment="1">
      <alignment horizontal="center" vertical="center" wrapText="1"/>
    </xf>
    <xf numFmtId="20" fontId="72" fillId="4" borderId="1" xfId="6" applyNumberFormat="1" applyFont="1" applyFill="1" applyBorder="1" applyAlignment="1">
      <alignment horizontal="center" vertical="center" wrapText="1"/>
    </xf>
    <xf numFmtId="20" fontId="62" fillId="0" borderId="1" xfId="6" applyNumberFormat="1" applyFont="1" applyBorder="1" applyAlignment="1">
      <alignment horizontal="center" vertical="center" wrapText="1"/>
    </xf>
    <xf numFmtId="0" fontId="71" fillId="0" borderId="44" xfId="6" applyFont="1" applyBorder="1" applyAlignment="1">
      <alignment horizontal="center" vertical="center" wrapText="1"/>
    </xf>
    <xf numFmtId="20" fontId="72" fillId="4" borderId="43" xfId="6" applyNumberFormat="1" applyFont="1" applyFill="1" applyBorder="1" applyAlignment="1">
      <alignment horizontal="center" vertical="center" wrapText="1"/>
    </xf>
    <xf numFmtId="20" fontId="61" fillId="4" borderId="1" xfId="6" applyNumberFormat="1" applyFont="1" applyFill="1" applyBorder="1" applyAlignment="1">
      <alignment horizontal="center" vertical="center" wrapText="1"/>
    </xf>
    <xf numFmtId="0" fontId="72" fillId="4" borderId="4" xfId="6" applyFont="1" applyFill="1" applyBorder="1" applyAlignment="1">
      <alignment horizontal="center" vertical="center" wrapText="1"/>
    </xf>
    <xf numFmtId="0" fontId="72" fillId="4" borderId="2" xfId="6" applyFont="1" applyFill="1" applyBorder="1" applyAlignment="1">
      <alignment horizontal="center" vertical="center" wrapText="1"/>
    </xf>
    <xf numFmtId="0" fontId="61" fillId="0" borderId="1" xfId="6" applyFont="1" applyBorder="1" applyAlignment="1">
      <alignment horizontal="center" vertical="center" wrapText="1"/>
    </xf>
    <xf numFmtId="0" fontId="72" fillId="0" borderId="1" xfId="6" applyFont="1" applyBorder="1" applyAlignment="1">
      <alignment horizontal="center" vertical="center" wrapText="1"/>
    </xf>
    <xf numFmtId="0" fontId="69" fillId="7" borderId="0" xfId="6" applyFont="1" applyFill="1">
      <alignment vertical="center"/>
    </xf>
    <xf numFmtId="0" fontId="31" fillId="0" borderId="0" xfId="6" applyFont="1">
      <alignment vertical="center"/>
    </xf>
    <xf numFmtId="0" fontId="31" fillId="7" borderId="0" xfId="6" applyFont="1" applyFill="1">
      <alignment vertical="center"/>
    </xf>
    <xf numFmtId="0" fontId="34" fillId="0" borderId="0" xfId="6" applyFont="1" applyAlignment="1">
      <alignment horizontal="center" vertical="center"/>
    </xf>
    <xf numFmtId="0" fontId="52" fillId="12" borderId="1" xfId="6" applyFont="1" applyFill="1" applyBorder="1" applyAlignment="1">
      <alignment horizontal="center" vertical="center" wrapText="1"/>
    </xf>
    <xf numFmtId="0" fontId="75" fillId="12" borderId="1" xfId="6" applyFont="1" applyFill="1" applyBorder="1" applyAlignment="1">
      <alignment horizontal="center" vertical="center" wrapText="1"/>
    </xf>
    <xf numFmtId="0" fontId="76" fillId="0" borderId="0" xfId="6" applyFont="1">
      <alignment vertical="center"/>
    </xf>
    <xf numFmtId="0" fontId="76" fillId="7" borderId="0" xfId="6" applyFont="1" applyFill="1">
      <alignment vertical="center"/>
    </xf>
    <xf numFmtId="49" fontId="77" fillId="0" borderId="34" xfId="6" applyNumberFormat="1" applyFont="1" applyBorder="1" applyAlignment="1">
      <alignment horizontal="center" vertical="center"/>
    </xf>
    <xf numFmtId="0" fontId="77" fillId="0" borderId="34" xfId="6" applyFont="1" applyBorder="1" applyAlignment="1">
      <alignment horizontal="center" vertical="center"/>
    </xf>
    <xf numFmtId="0" fontId="39" fillId="0" borderId="0" xfId="6" applyFont="1">
      <alignment vertical="center"/>
    </xf>
    <xf numFmtId="20" fontId="39" fillId="0" borderId="0" xfId="6" applyNumberFormat="1" applyFont="1">
      <alignment vertical="center"/>
    </xf>
    <xf numFmtId="0" fontId="79" fillId="0" borderId="1" xfId="6" applyFont="1" applyFill="1" applyBorder="1" applyAlignment="1">
      <alignment horizontal="center" vertical="center" wrapText="1"/>
    </xf>
    <xf numFmtId="20" fontId="79" fillId="0" borderId="1" xfId="6" applyNumberFormat="1" applyFont="1" applyFill="1" applyBorder="1" applyAlignment="1">
      <alignment horizontal="center" vertical="center" wrapText="1"/>
    </xf>
    <xf numFmtId="0" fontId="39" fillId="0" borderId="1" xfId="6" applyFont="1" applyBorder="1" applyAlignment="1">
      <alignment horizontal="center" vertical="center" wrapText="1"/>
    </xf>
    <xf numFmtId="0" fontId="79" fillId="0" borderId="1" xfId="6" applyFont="1" applyFill="1" applyBorder="1" applyAlignment="1">
      <alignment horizontal="center" vertical="center" wrapText="1"/>
    </xf>
    <xf numFmtId="20" fontId="80" fillId="0" borderId="1" xfId="6" applyNumberFormat="1" applyFont="1" applyFill="1" applyBorder="1" applyAlignment="1">
      <alignment horizontal="center" vertical="center" wrapText="1"/>
    </xf>
    <xf numFmtId="0" fontId="80" fillId="0" borderId="1" xfId="6" applyFont="1" applyFill="1" applyBorder="1" applyAlignment="1">
      <alignment horizontal="center" vertical="center" wrapText="1"/>
    </xf>
    <xf numFmtId="0" fontId="81" fillId="0" borderId="1" xfId="6" applyFont="1" applyFill="1" applyBorder="1" applyAlignment="1">
      <alignment horizontal="center" vertical="center" wrapText="1"/>
    </xf>
    <xf numFmtId="20" fontId="81" fillId="0" borderId="36" xfId="6" applyNumberFormat="1" applyFont="1" applyFill="1" applyBorder="1" applyAlignment="1">
      <alignment horizontal="center" vertical="center" wrapText="1"/>
    </xf>
    <xf numFmtId="20" fontId="81" fillId="0" borderId="1" xfId="6" applyNumberFormat="1" applyFont="1" applyFill="1" applyBorder="1" applyAlignment="1">
      <alignment horizontal="center" vertical="center" wrapText="1"/>
    </xf>
    <xf numFmtId="20" fontId="79" fillId="4" borderId="1" xfId="6" applyNumberFormat="1" applyFont="1" applyFill="1" applyBorder="1" applyAlignment="1">
      <alignment horizontal="center" vertical="center" wrapText="1"/>
    </xf>
    <xf numFmtId="20" fontId="82" fillId="0" borderId="1" xfId="6" applyNumberFormat="1" applyFont="1" applyFill="1" applyBorder="1" applyAlignment="1">
      <alignment horizontal="center" vertical="center" wrapText="1"/>
    </xf>
    <xf numFmtId="20" fontId="83" fillId="0" borderId="36" xfId="6" applyNumberFormat="1" applyFont="1" applyFill="1" applyBorder="1" applyAlignment="1">
      <alignment horizontal="center" vertical="center" wrapText="1"/>
    </xf>
    <xf numFmtId="0" fontId="37" fillId="0" borderId="1" xfId="6" applyFont="1" applyFill="1" applyBorder="1" applyAlignment="1">
      <alignment horizontal="center" vertical="center" wrapText="1"/>
    </xf>
    <xf numFmtId="20" fontId="37" fillId="0" borderId="1" xfId="6" applyNumberFormat="1" applyFont="1" applyFill="1" applyBorder="1" applyAlignment="1">
      <alignment horizontal="center" vertical="center" wrapText="1"/>
    </xf>
    <xf numFmtId="0" fontId="47" fillId="12" borderId="1" xfId="6" applyFont="1" applyFill="1" applyBorder="1" applyAlignment="1">
      <alignment horizontal="center" vertical="center" wrapText="1"/>
    </xf>
    <xf numFmtId="0" fontId="84" fillId="12" borderId="1" xfId="6" applyFont="1" applyFill="1" applyBorder="1" applyAlignment="1">
      <alignment horizontal="center" vertical="center" wrapText="1"/>
    </xf>
    <xf numFmtId="49" fontId="37" fillId="0" borderId="34" xfId="6" applyNumberFormat="1" applyFont="1" applyBorder="1" applyAlignment="1">
      <alignment horizontal="center" vertical="center"/>
    </xf>
    <xf numFmtId="0" fontId="85" fillId="0" borderId="34" xfId="6" applyFont="1" applyBorder="1" applyAlignment="1">
      <alignment horizontal="center" vertical="center"/>
    </xf>
  </cellXfs>
  <cellStyles count="8">
    <cellStyle name="Excel Built-in Normal" xfId="1"/>
    <cellStyle name="Heading" xfId="2"/>
    <cellStyle name="Heading1" xfId="3"/>
    <cellStyle name="Result" xfId="4"/>
    <cellStyle name="Result2" xfId="5"/>
    <cellStyle name="표준" xfId="0" builtinId="0" customBuiltin="1"/>
    <cellStyle name="표준 2" xfId="6"/>
    <cellStyle name="표준 3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5"/>
  <sheetViews>
    <sheetView view="pageBreakPreview" zoomScaleNormal="100" zoomScaleSheetLayoutView="100" workbookViewId="0">
      <selection activeCell="B2" sqref="B1:B1048576"/>
    </sheetView>
  </sheetViews>
  <sheetFormatPr defaultRowHeight="16.5"/>
  <cols>
    <col min="1" max="1" width="4.6640625" style="1" customWidth="1"/>
    <col min="2" max="2" width="14" style="2" bestFit="1" customWidth="1"/>
    <col min="3" max="3" width="14.88671875" style="2" customWidth="1"/>
    <col min="4" max="4" width="9" style="2" bestFit="1" customWidth="1"/>
    <col min="5" max="5" width="10.88671875" style="2" customWidth="1"/>
    <col min="6" max="7" width="9" style="2" bestFit="1" customWidth="1"/>
    <col min="8" max="8" width="22.21875" style="2" bestFit="1" customWidth="1"/>
    <col min="9" max="9" width="8.88671875" style="3"/>
    <col min="10" max="16384" width="8.88671875" style="1"/>
  </cols>
  <sheetData>
    <row r="1" spans="1:8" ht="22.5">
      <c r="A1" s="25" t="s">
        <v>65</v>
      </c>
      <c r="B1" s="27"/>
      <c r="C1" s="27"/>
      <c r="D1" s="27"/>
      <c r="E1" s="27"/>
      <c r="F1" s="26"/>
      <c r="G1" s="25" t="s">
        <v>66</v>
      </c>
      <c r="H1" s="26"/>
    </row>
    <row r="2" spans="1:8" ht="40.5">
      <c r="A2" s="14" t="s">
        <v>0</v>
      </c>
      <c r="B2" s="14" t="s">
        <v>59</v>
      </c>
      <c r="C2" s="14" t="s">
        <v>51</v>
      </c>
      <c r="D2" s="14" t="s">
        <v>54</v>
      </c>
      <c r="E2" s="17" t="s">
        <v>63</v>
      </c>
      <c r="F2" s="17" t="s">
        <v>58</v>
      </c>
      <c r="G2" s="14" t="s">
        <v>55</v>
      </c>
      <c r="H2" s="14" t="s">
        <v>60</v>
      </c>
    </row>
    <row r="3" spans="1:8" ht="40.5">
      <c r="A3" s="13">
        <v>1</v>
      </c>
      <c r="B3" s="8"/>
      <c r="C3" s="8"/>
      <c r="D3" s="10"/>
      <c r="E3" s="8"/>
      <c r="F3" s="11" t="s">
        <v>2</v>
      </c>
      <c r="G3" s="8">
        <v>0.24305555555555555</v>
      </c>
      <c r="H3" s="8">
        <v>0.2638888888888889</v>
      </c>
    </row>
    <row r="4" spans="1:8" ht="22.5" customHeight="1">
      <c r="A4" s="13">
        <v>2</v>
      </c>
      <c r="B4" s="8"/>
      <c r="C4" s="8"/>
      <c r="D4" s="10"/>
      <c r="E4" s="8"/>
      <c r="F4" s="8">
        <v>0.23263888888888887</v>
      </c>
      <c r="G4" s="8">
        <v>0.25347222222222221</v>
      </c>
      <c r="H4" s="8">
        <v>0.27430555555555552</v>
      </c>
    </row>
    <row r="5" spans="1:8" ht="22.5" customHeight="1">
      <c r="A5" s="13">
        <v>3</v>
      </c>
      <c r="B5" s="8"/>
      <c r="C5" s="8"/>
      <c r="D5" s="10"/>
      <c r="E5" s="8">
        <v>0.23611111111111113</v>
      </c>
      <c r="F5" s="8">
        <v>0.24652777777777779</v>
      </c>
      <c r="G5" s="8">
        <v>0.2673611111111111</v>
      </c>
      <c r="H5" s="8">
        <v>0.28819444444444448</v>
      </c>
    </row>
    <row r="6" spans="1:8" ht="40.5">
      <c r="A6" s="13">
        <v>4</v>
      </c>
      <c r="B6" s="8"/>
      <c r="C6" s="8"/>
      <c r="D6" s="12" t="s">
        <v>26</v>
      </c>
      <c r="E6" s="8">
        <v>0.25</v>
      </c>
      <c r="F6" s="8">
        <v>0.26041666666666669</v>
      </c>
      <c r="G6" s="8">
        <v>0.28125</v>
      </c>
      <c r="H6" s="8">
        <v>0.30208333333333331</v>
      </c>
    </row>
    <row r="7" spans="1:8" ht="22.5" customHeight="1">
      <c r="A7" s="13">
        <v>5</v>
      </c>
      <c r="B7" s="8"/>
      <c r="C7" s="8"/>
      <c r="D7" s="8">
        <v>0.23263888888888887</v>
      </c>
      <c r="E7" s="8">
        <v>0.26041666666666669</v>
      </c>
      <c r="F7" s="8">
        <v>0.27083333333333331</v>
      </c>
      <c r="G7" s="8">
        <v>0.29166666666666669</v>
      </c>
      <c r="H7" s="8">
        <v>0.3125</v>
      </c>
    </row>
    <row r="8" spans="1:8" ht="21.75" customHeight="1">
      <c r="A8" s="13">
        <v>6</v>
      </c>
      <c r="B8" s="8"/>
      <c r="C8" s="8">
        <v>0.23263888888888887</v>
      </c>
      <c r="D8" s="8">
        <v>0.24652777777777779</v>
      </c>
      <c r="E8" s="8">
        <v>0.27430555555555552</v>
      </c>
      <c r="F8" s="8">
        <v>0.28472222222222221</v>
      </c>
      <c r="G8" s="8">
        <v>0.30555555555555552</v>
      </c>
      <c r="H8" s="8">
        <v>0.3263888888888889</v>
      </c>
    </row>
    <row r="9" spans="1:8" ht="45">
      <c r="A9" s="13">
        <v>7</v>
      </c>
      <c r="B9" s="9" t="s">
        <v>3</v>
      </c>
      <c r="C9" s="8">
        <v>0.25347222222222221</v>
      </c>
      <c r="D9" s="8">
        <v>0.2673611111111111</v>
      </c>
      <c r="E9" s="8">
        <v>0.2951388888888889</v>
      </c>
      <c r="F9" s="8">
        <v>0.30555555555555552</v>
      </c>
      <c r="G9" s="8">
        <v>0.3263888888888889</v>
      </c>
      <c r="H9" s="8">
        <v>0.34722222222222227</v>
      </c>
    </row>
    <row r="10" spans="1:8" ht="45">
      <c r="A10" s="13">
        <v>8</v>
      </c>
      <c r="B10" s="9" t="s">
        <v>24</v>
      </c>
      <c r="C10" s="8">
        <v>0.2638888888888889</v>
      </c>
      <c r="D10" s="8">
        <v>0.27777777777777779</v>
      </c>
      <c r="E10" s="8">
        <v>0.30555555555555552</v>
      </c>
      <c r="F10" s="8">
        <v>0.31597222222222221</v>
      </c>
      <c r="G10" s="8">
        <v>0.33680555555555558</v>
      </c>
      <c r="H10" s="8">
        <v>0.3576388888888889</v>
      </c>
    </row>
    <row r="11" spans="1:8" ht="45">
      <c r="A11" s="13">
        <v>9</v>
      </c>
      <c r="B11" s="9" t="s">
        <v>4</v>
      </c>
      <c r="C11" s="8">
        <v>0.27430555555555552</v>
      </c>
      <c r="D11" s="8">
        <v>0.28819444444444448</v>
      </c>
      <c r="E11" s="8">
        <v>0.31597222222222221</v>
      </c>
      <c r="F11" s="8">
        <v>0.3263888888888889</v>
      </c>
      <c r="G11" s="8">
        <v>0.34722222222222227</v>
      </c>
      <c r="H11" s="8">
        <v>0.36805555555555558</v>
      </c>
    </row>
    <row r="12" spans="1:8" ht="45">
      <c r="A12" s="13">
        <v>10</v>
      </c>
      <c r="B12" s="9" t="s">
        <v>5</v>
      </c>
      <c r="C12" s="9" t="s">
        <v>6</v>
      </c>
      <c r="D12" s="8">
        <v>0.2951388888888889</v>
      </c>
      <c r="E12" s="8">
        <v>0.32291666666666669</v>
      </c>
      <c r="F12" s="8">
        <v>0.33333333333333331</v>
      </c>
      <c r="G12" s="8">
        <v>0.35416666666666669</v>
      </c>
      <c r="H12" s="8">
        <v>0.375</v>
      </c>
    </row>
    <row r="13" spans="1:8" ht="45">
      <c r="A13" s="13">
        <v>11</v>
      </c>
      <c r="B13" s="9" t="s">
        <v>7</v>
      </c>
      <c r="C13" s="8">
        <v>0.2951388888888889</v>
      </c>
      <c r="D13" s="8">
        <v>0.30902777777777779</v>
      </c>
      <c r="E13" s="8">
        <v>0.33680555555555558</v>
      </c>
      <c r="F13" s="8">
        <v>0.34722222222222227</v>
      </c>
      <c r="G13" s="8">
        <v>0.36805555555555558</v>
      </c>
      <c r="H13" s="8">
        <v>0.3888888888888889</v>
      </c>
    </row>
    <row r="14" spans="1:8" ht="45">
      <c r="A14" s="13">
        <v>12</v>
      </c>
      <c r="B14" s="9" t="s">
        <v>8</v>
      </c>
      <c r="C14" s="8">
        <v>0.30555555555555552</v>
      </c>
      <c r="D14" s="8">
        <v>0.31944444444444448</v>
      </c>
      <c r="E14" s="8">
        <v>0.34722222222222227</v>
      </c>
      <c r="F14" s="8">
        <v>0.3576388888888889</v>
      </c>
      <c r="G14" s="8">
        <v>0.37847222222222227</v>
      </c>
      <c r="H14" s="8">
        <v>0.39930555555555558</v>
      </c>
    </row>
    <row r="15" spans="1:8" ht="22.5" customHeight="1">
      <c r="A15" s="13">
        <v>13</v>
      </c>
      <c r="B15" s="8">
        <v>0.30208333333333331</v>
      </c>
      <c r="C15" s="8">
        <v>0.31875000000000003</v>
      </c>
      <c r="D15" s="8">
        <v>0.33263888888888887</v>
      </c>
      <c r="E15" s="8">
        <v>0.36041666666666666</v>
      </c>
      <c r="F15" s="8">
        <v>0.37083333333333335</v>
      </c>
      <c r="G15" s="8">
        <v>0.39166666666666666</v>
      </c>
      <c r="H15" s="8">
        <v>0.41319444444444442</v>
      </c>
    </row>
    <row r="16" spans="1:8" ht="22.5" customHeight="1">
      <c r="A16" s="13">
        <v>14</v>
      </c>
      <c r="B16" s="8">
        <v>0.31597222222222221</v>
      </c>
      <c r="C16" s="8">
        <v>0.33194444444444443</v>
      </c>
      <c r="D16" s="8">
        <v>0.34583333333333299</v>
      </c>
      <c r="E16" s="8">
        <v>0.37361111111111101</v>
      </c>
      <c r="F16" s="8">
        <v>0.38402777777777802</v>
      </c>
      <c r="G16" s="8">
        <v>0.40486111111111101</v>
      </c>
      <c r="H16" s="8">
        <v>0.42708333333333331</v>
      </c>
    </row>
    <row r="17" spans="1:8" ht="22.5" customHeight="1">
      <c r="A17" s="13">
        <v>15</v>
      </c>
      <c r="B17" s="8">
        <v>0.3298611111111111</v>
      </c>
      <c r="C17" s="8">
        <v>0.34513888888888899</v>
      </c>
      <c r="D17" s="8">
        <v>0.359027777777778</v>
      </c>
      <c r="E17" s="8">
        <v>0.38680555555555501</v>
      </c>
      <c r="F17" s="8">
        <v>0.39722222222222198</v>
      </c>
      <c r="G17" s="8">
        <v>0.41805555555555501</v>
      </c>
      <c r="H17" s="8">
        <v>0.44097222222222227</v>
      </c>
    </row>
    <row r="18" spans="1:8" ht="22.5" customHeight="1">
      <c r="A18" s="13">
        <v>16</v>
      </c>
      <c r="B18" s="8">
        <v>0.34375</v>
      </c>
      <c r="C18" s="8">
        <v>0.358333333333334</v>
      </c>
      <c r="D18" s="8">
        <v>0.37222222222222201</v>
      </c>
      <c r="E18" s="8">
        <v>0.4</v>
      </c>
      <c r="F18" s="8">
        <v>0.41041666666666698</v>
      </c>
      <c r="G18" s="8">
        <v>0.43125000000000002</v>
      </c>
      <c r="H18" s="8">
        <v>0.4548611111111111</v>
      </c>
    </row>
    <row r="19" spans="1:8" ht="22.5" customHeight="1">
      <c r="A19" s="13">
        <v>17</v>
      </c>
      <c r="B19" s="8">
        <v>0.3576388888888889</v>
      </c>
      <c r="C19" s="8">
        <v>0.37152777777777801</v>
      </c>
      <c r="D19" s="8">
        <v>0.38541666666666602</v>
      </c>
      <c r="E19" s="8">
        <v>0.41319444444444398</v>
      </c>
      <c r="F19" s="8">
        <v>0.42361111111111099</v>
      </c>
      <c r="G19" s="8">
        <v>0.44444444444444398</v>
      </c>
      <c r="H19" s="8">
        <v>0.46875</v>
      </c>
    </row>
    <row r="20" spans="1:8" ht="22.5" customHeight="1">
      <c r="A20" s="13">
        <v>18</v>
      </c>
      <c r="B20" s="8">
        <v>0.37152777777777773</v>
      </c>
      <c r="C20" s="8">
        <v>0.38472222222222302</v>
      </c>
      <c r="D20" s="8">
        <v>0.39861111111111103</v>
      </c>
      <c r="E20" s="8">
        <v>0.42638888888888898</v>
      </c>
      <c r="F20" s="8">
        <v>0.436805555555556</v>
      </c>
      <c r="G20" s="8">
        <v>0.45763888888888898</v>
      </c>
      <c r="H20" s="8">
        <v>0.4826388888888889</v>
      </c>
    </row>
    <row r="21" spans="1:8" ht="22.5" customHeight="1">
      <c r="A21" s="13">
        <v>19</v>
      </c>
      <c r="B21" s="8">
        <v>0.38194444444444442</v>
      </c>
      <c r="C21" s="8">
        <v>0.39791666666666697</v>
      </c>
      <c r="D21" s="8">
        <v>0.41180555555555498</v>
      </c>
      <c r="E21" s="8">
        <v>0.43958333333333299</v>
      </c>
      <c r="F21" s="8">
        <v>0.45</v>
      </c>
      <c r="G21" s="8">
        <v>0.47083333333333299</v>
      </c>
      <c r="H21" s="8">
        <v>0.49305555555555558</v>
      </c>
    </row>
    <row r="22" spans="1:8" ht="22.5" customHeight="1">
      <c r="A22" s="13">
        <v>20</v>
      </c>
      <c r="B22" s="8">
        <v>0.39513888888888887</v>
      </c>
      <c r="C22" s="8">
        <v>0.41111111111111198</v>
      </c>
      <c r="D22" s="8">
        <v>0.42499999999999899</v>
      </c>
      <c r="E22" s="8">
        <v>0.452777777777777</v>
      </c>
      <c r="F22" s="8">
        <v>0.46319444444444502</v>
      </c>
      <c r="G22" s="8">
        <v>0.484027777777777</v>
      </c>
      <c r="H22" s="8">
        <v>0.50624999999999998</v>
      </c>
    </row>
    <row r="23" spans="1:8" ht="22.5" customHeight="1">
      <c r="A23" s="13">
        <v>21</v>
      </c>
      <c r="B23" s="8">
        <v>0.40833333333333338</v>
      </c>
      <c r="C23" s="8">
        <v>0.42430555555555599</v>
      </c>
      <c r="D23" s="8">
        <v>0.438194444444444</v>
      </c>
      <c r="E23" s="8">
        <v>0.46597222222222201</v>
      </c>
      <c r="F23" s="8">
        <v>0.47638888888888897</v>
      </c>
      <c r="G23" s="8">
        <v>0.49722222222222201</v>
      </c>
      <c r="H23" s="8">
        <v>0.51944444444444449</v>
      </c>
    </row>
    <row r="24" spans="1:8" ht="22.5" customHeight="1">
      <c r="A24" s="13">
        <v>22</v>
      </c>
      <c r="B24" s="8">
        <v>0.42152777777777778</v>
      </c>
      <c r="C24" s="8">
        <v>0.437500000000001</v>
      </c>
      <c r="D24" s="8">
        <v>0.45138888888888901</v>
      </c>
      <c r="E24" s="8">
        <v>0.47916666666666602</v>
      </c>
      <c r="F24" s="8">
        <v>0.48958333333333398</v>
      </c>
      <c r="G24" s="8">
        <v>0.51041666666666596</v>
      </c>
      <c r="H24" s="8">
        <v>0.53263888888888888</v>
      </c>
    </row>
    <row r="25" spans="1:8" ht="22.5" customHeight="1">
      <c r="A25" s="13">
        <v>23</v>
      </c>
      <c r="B25" s="8">
        <v>0.43472222222222223</v>
      </c>
      <c r="C25" s="8">
        <v>0.45069444444444601</v>
      </c>
      <c r="D25" s="8">
        <v>0.46458333333333202</v>
      </c>
      <c r="E25" s="8">
        <v>0.49236111111110997</v>
      </c>
      <c r="F25" s="8">
        <v>0.50277777777777799</v>
      </c>
      <c r="G25" s="8">
        <v>0.52361111111111003</v>
      </c>
      <c r="H25" s="8">
        <v>0.54583333333333328</v>
      </c>
    </row>
    <row r="26" spans="1:8" ht="22.5" customHeight="1">
      <c r="A26" s="13">
        <v>24</v>
      </c>
      <c r="B26" s="8">
        <v>0.44791666666666669</v>
      </c>
      <c r="C26" s="8">
        <v>0.46388888888889002</v>
      </c>
      <c r="D26" s="8">
        <v>0.47777777777777702</v>
      </c>
      <c r="E26" s="8">
        <v>0.50555555555555498</v>
      </c>
      <c r="F26" s="8">
        <v>0.51597222222222205</v>
      </c>
      <c r="G26" s="8">
        <v>0.53680555555555498</v>
      </c>
      <c r="H26" s="8">
        <v>0.55902777777777779</v>
      </c>
    </row>
    <row r="27" spans="1:8" ht="22.5" customHeight="1">
      <c r="A27" s="13">
        <v>25</v>
      </c>
      <c r="B27" s="8">
        <v>0.46111111111111108</v>
      </c>
      <c r="C27" s="8">
        <v>0.47708333333333502</v>
      </c>
      <c r="D27" s="8">
        <v>0.49097222222222098</v>
      </c>
      <c r="E27" s="8">
        <v>0.51874999999999905</v>
      </c>
      <c r="F27" s="8">
        <v>0.52916666666666701</v>
      </c>
      <c r="G27" s="8">
        <v>0.54999999999999905</v>
      </c>
      <c r="H27" s="8">
        <v>0.57222222222222219</v>
      </c>
    </row>
    <row r="28" spans="1:8" ht="22.5" customHeight="1">
      <c r="A28" s="13">
        <v>26</v>
      </c>
      <c r="B28" s="8">
        <v>0.47430555555555554</v>
      </c>
      <c r="C28" s="8">
        <v>0.49027777777777898</v>
      </c>
      <c r="D28" s="8">
        <v>0.50416666666666599</v>
      </c>
      <c r="E28" s="8">
        <v>0.531944444444444</v>
      </c>
      <c r="F28" s="8">
        <v>0.54236111111111096</v>
      </c>
      <c r="G28" s="8">
        <v>0.563194444444444</v>
      </c>
      <c r="H28" s="8">
        <v>0.5854166666666667</v>
      </c>
    </row>
    <row r="29" spans="1:8" ht="22.5" customHeight="1">
      <c r="A29" s="13">
        <v>27</v>
      </c>
      <c r="B29" s="8">
        <v>0.48749999999999999</v>
      </c>
      <c r="C29" s="8">
        <v>0.50347222222222399</v>
      </c>
      <c r="D29" s="8">
        <v>0.51736111111111005</v>
      </c>
      <c r="E29" s="8">
        <v>0.54513888888888795</v>
      </c>
      <c r="F29" s="8">
        <v>0.55555555555555602</v>
      </c>
      <c r="G29" s="8">
        <v>0.57638888888888795</v>
      </c>
      <c r="H29" s="8">
        <v>0.59861111111111109</v>
      </c>
    </row>
    <row r="30" spans="1:8" ht="22.5" customHeight="1">
      <c r="A30" s="13">
        <v>28</v>
      </c>
      <c r="B30" s="8">
        <v>0.50069444444444444</v>
      </c>
      <c r="C30" s="8">
        <v>0.51666666666666705</v>
      </c>
      <c r="D30" s="8">
        <v>0.530555555555554</v>
      </c>
      <c r="E30" s="8">
        <v>0.55833333333333202</v>
      </c>
      <c r="F30" s="8">
        <v>0.56874999999999998</v>
      </c>
      <c r="G30" s="8">
        <v>0.58958333333333202</v>
      </c>
      <c r="H30" s="8">
        <v>0.6118055555555556</v>
      </c>
    </row>
    <row r="31" spans="1:8" ht="22.5" customHeight="1">
      <c r="A31" s="13">
        <v>29</v>
      </c>
      <c r="B31" s="8">
        <v>0.51388888888888895</v>
      </c>
      <c r="C31" s="8">
        <v>0.529861111111113</v>
      </c>
      <c r="D31" s="8">
        <v>0.54374999999999996</v>
      </c>
      <c r="E31" s="8">
        <v>0.57152777777777697</v>
      </c>
      <c r="F31" s="8">
        <v>0.58194444444444504</v>
      </c>
      <c r="G31" s="8">
        <v>0.60277777777777697</v>
      </c>
      <c r="H31" s="8">
        <v>0.625</v>
      </c>
    </row>
    <row r="32" spans="1:8" ht="22.5" customHeight="1">
      <c r="A32" s="13">
        <v>30</v>
      </c>
      <c r="B32" s="8">
        <v>0.52708333333333335</v>
      </c>
      <c r="C32" s="8">
        <v>0.54305555555555696</v>
      </c>
      <c r="D32" s="8">
        <v>0.55694444444444302</v>
      </c>
      <c r="E32" s="8">
        <v>0.58472222222222103</v>
      </c>
      <c r="F32" s="8">
        <v>0.59513888888888899</v>
      </c>
      <c r="G32" s="8">
        <v>0.61597222222222103</v>
      </c>
      <c r="H32" s="8">
        <v>0.6381944444444444</v>
      </c>
    </row>
    <row r="33" spans="1:8" ht="22.5" customHeight="1">
      <c r="A33" s="13">
        <v>31</v>
      </c>
      <c r="B33" s="8">
        <v>0.54027777777777775</v>
      </c>
      <c r="C33" s="8">
        <v>0.55625000000000102</v>
      </c>
      <c r="D33" s="8">
        <v>0.57013888888888897</v>
      </c>
      <c r="E33" s="8">
        <v>0.59791666666666599</v>
      </c>
      <c r="F33" s="8">
        <v>0.60833333333333395</v>
      </c>
      <c r="G33" s="8">
        <v>0.62916666666666599</v>
      </c>
      <c r="H33" s="8">
        <v>0.65138888888888902</v>
      </c>
    </row>
    <row r="34" spans="1:8" ht="22.5" customHeight="1">
      <c r="A34" s="13">
        <v>32</v>
      </c>
      <c r="B34" s="8">
        <v>0.55347222222222225</v>
      </c>
      <c r="C34" s="8">
        <v>0.56944444444444597</v>
      </c>
      <c r="D34" s="8">
        <v>0.58333333333333204</v>
      </c>
      <c r="E34" s="8">
        <v>0.61111111111111005</v>
      </c>
      <c r="F34" s="8">
        <v>0.62152777777777801</v>
      </c>
      <c r="G34" s="8">
        <v>0.64236111111111005</v>
      </c>
      <c r="H34" s="8">
        <v>0.66458333333333297</v>
      </c>
    </row>
    <row r="35" spans="1:8" ht="22.5" customHeight="1">
      <c r="A35" s="13">
        <v>33</v>
      </c>
      <c r="B35" s="8">
        <v>0.56666666666666665</v>
      </c>
      <c r="C35" s="8">
        <v>0.58263888888889004</v>
      </c>
      <c r="D35" s="8">
        <v>0.59652777777777599</v>
      </c>
      <c r="E35" s="8">
        <v>0.624305555555554</v>
      </c>
      <c r="F35" s="8">
        <v>0.63472222222222296</v>
      </c>
      <c r="G35" s="8">
        <v>0.655555555555554</v>
      </c>
      <c r="H35" s="8">
        <v>0.67777777777777803</v>
      </c>
    </row>
    <row r="36" spans="1:8" ht="22.5" customHeight="1">
      <c r="A36" s="13">
        <v>34</v>
      </c>
      <c r="B36" s="8">
        <v>0.57986111111111105</v>
      </c>
      <c r="C36" s="8">
        <v>0.59583333333333499</v>
      </c>
      <c r="D36" s="8">
        <v>0.60972222222222106</v>
      </c>
      <c r="E36" s="8">
        <v>0.63749999999999896</v>
      </c>
      <c r="F36" s="8">
        <v>0.64791666666666703</v>
      </c>
      <c r="G36" s="8">
        <v>0.66874999999999896</v>
      </c>
      <c r="H36" s="8">
        <v>0.69097222222222199</v>
      </c>
    </row>
    <row r="37" spans="1:8" ht="22.5" customHeight="1">
      <c r="A37" s="13">
        <v>35</v>
      </c>
      <c r="B37" s="8">
        <v>0.59305555555555556</v>
      </c>
      <c r="C37" s="8">
        <v>0.60902777777777894</v>
      </c>
      <c r="D37" s="8">
        <v>0.62291666666666501</v>
      </c>
      <c r="E37" s="8">
        <v>0.65069444444444302</v>
      </c>
      <c r="F37" s="8">
        <v>0.66111111111111098</v>
      </c>
      <c r="G37" s="8">
        <v>0.68194444444444302</v>
      </c>
      <c r="H37" s="8">
        <v>0.70416666666666605</v>
      </c>
    </row>
    <row r="38" spans="1:8" ht="22.5" customHeight="1">
      <c r="A38" s="13">
        <v>36</v>
      </c>
      <c r="B38" s="8">
        <v>0.60625000000000007</v>
      </c>
      <c r="C38" s="8">
        <v>0.62222222222222401</v>
      </c>
      <c r="D38" s="8">
        <v>0.63611111111110996</v>
      </c>
      <c r="E38" s="8">
        <v>0.66388888888888797</v>
      </c>
      <c r="F38" s="8">
        <v>0.67430555555555605</v>
      </c>
      <c r="G38" s="8">
        <v>0.69513888888888797</v>
      </c>
      <c r="H38" s="8">
        <v>0.71736111111111101</v>
      </c>
    </row>
    <row r="39" spans="1:8" ht="22.5" customHeight="1">
      <c r="A39" s="13">
        <v>37</v>
      </c>
      <c r="B39" s="8">
        <v>0.61944444444444446</v>
      </c>
      <c r="C39" s="8">
        <v>0.63541666666666896</v>
      </c>
      <c r="D39" s="8">
        <v>0.64930555555555403</v>
      </c>
      <c r="E39" s="8">
        <v>0.67708333333333204</v>
      </c>
      <c r="F39" s="8">
        <v>0.6875</v>
      </c>
      <c r="G39" s="8">
        <v>0.70833333333333204</v>
      </c>
      <c r="H39" s="8">
        <v>0.73055555555555496</v>
      </c>
    </row>
    <row r="40" spans="1:8" ht="22.5" customHeight="1">
      <c r="A40" s="13">
        <v>38</v>
      </c>
      <c r="B40" s="8">
        <v>0.63263888888888886</v>
      </c>
      <c r="C40" s="8">
        <v>0.64861111111111303</v>
      </c>
      <c r="D40" s="8">
        <v>0.66249999999999898</v>
      </c>
      <c r="E40" s="8">
        <v>0.69027777777777599</v>
      </c>
      <c r="F40" s="8">
        <v>0.70069444444444495</v>
      </c>
      <c r="G40" s="8">
        <v>0.72152777777777599</v>
      </c>
      <c r="H40" s="8">
        <v>0.74375000000000002</v>
      </c>
    </row>
    <row r="41" spans="1:8" ht="22.5" customHeight="1">
      <c r="A41" s="13">
        <v>39</v>
      </c>
      <c r="B41" s="8">
        <v>0.64583333333333337</v>
      </c>
      <c r="C41" s="8">
        <v>0.66180555555555798</v>
      </c>
      <c r="D41" s="8">
        <v>0.67569444444444304</v>
      </c>
      <c r="E41" s="8">
        <v>0.70347222222222106</v>
      </c>
      <c r="F41" s="8">
        <v>0.71388888888888902</v>
      </c>
      <c r="G41" s="8">
        <v>0.73472222222222106</v>
      </c>
      <c r="H41" s="8">
        <v>0.75694444444444398</v>
      </c>
    </row>
    <row r="42" spans="1:8" ht="22.5" customHeight="1">
      <c r="A42" s="13">
        <v>40</v>
      </c>
      <c r="B42" s="8">
        <v>0.65902777777777777</v>
      </c>
      <c r="C42" s="8">
        <v>0.67500000000000204</v>
      </c>
      <c r="D42" s="8">
        <v>0.688888888888888</v>
      </c>
      <c r="E42" s="8">
        <v>0.71666666666666501</v>
      </c>
      <c r="F42" s="8">
        <v>0.72708333333333397</v>
      </c>
      <c r="G42" s="8">
        <v>0.74791666666666501</v>
      </c>
      <c r="H42" s="8">
        <v>0.77013888888888804</v>
      </c>
    </row>
    <row r="43" spans="1:8" ht="22.5" customHeight="1">
      <c r="A43" s="13">
        <v>41</v>
      </c>
      <c r="B43" s="8">
        <v>0.67222222222222217</v>
      </c>
      <c r="C43" s="8">
        <v>0.688194444444447</v>
      </c>
      <c r="D43" s="8">
        <v>0.70208333333333295</v>
      </c>
      <c r="E43" s="8">
        <v>0.72986111111110996</v>
      </c>
      <c r="F43" s="8">
        <v>0.74027777777777803</v>
      </c>
      <c r="G43" s="8">
        <v>0.76111111111110996</v>
      </c>
      <c r="H43" s="8">
        <v>0.78333333333333299</v>
      </c>
    </row>
    <row r="44" spans="1:8" ht="22.5" customHeight="1">
      <c r="A44" s="13">
        <v>42</v>
      </c>
      <c r="B44" s="8">
        <v>0.68541666666666667</v>
      </c>
      <c r="C44" s="8">
        <v>0.70138888888889095</v>
      </c>
      <c r="D44" s="8">
        <v>0.71527777777777601</v>
      </c>
      <c r="E44" s="8">
        <v>0.74305555555555403</v>
      </c>
      <c r="F44" s="8">
        <v>0.75347222222222299</v>
      </c>
      <c r="G44" s="8">
        <v>0.77430555555555403</v>
      </c>
      <c r="H44" s="8">
        <v>0.79652777777777695</v>
      </c>
    </row>
    <row r="45" spans="1:8" ht="22.5" customHeight="1">
      <c r="A45" s="13">
        <v>43</v>
      </c>
      <c r="B45" s="8">
        <v>0.69861111111111107</v>
      </c>
      <c r="C45" s="8">
        <v>0.71458333333333601</v>
      </c>
      <c r="D45" s="8">
        <v>0.72847222222221997</v>
      </c>
      <c r="E45" s="8">
        <v>0.75624999999999798</v>
      </c>
      <c r="F45" s="8">
        <v>0.76666666666666705</v>
      </c>
      <c r="G45" s="8">
        <v>0.78749999999999798</v>
      </c>
      <c r="H45" s="8">
        <v>0.80972222222222201</v>
      </c>
    </row>
    <row r="46" spans="1:8" ht="22.5" customHeight="1">
      <c r="A46" s="13">
        <v>44</v>
      </c>
      <c r="B46" s="8">
        <v>0.71180555555555547</v>
      </c>
      <c r="C46" s="8">
        <v>0.72777777777777997</v>
      </c>
      <c r="D46" s="8">
        <v>0.74166666666666503</v>
      </c>
      <c r="E46" s="8">
        <v>0.76944444444444304</v>
      </c>
      <c r="F46" s="8">
        <v>0.77986111111111101</v>
      </c>
      <c r="G46" s="8">
        <v>0.80069444444444304</v>
      </c>
      <c r="H46" s="8">
        <v>0.82291666666666596</v>
      </c>
    </row>
    <row r="47" spans="1:8" ht="22.5" customHeight="1">
      <c r="A47" s="13">
        <v>45</v>
      </c>
      <c r="B47" s="8">
        <v>0.72499999999999998</v>
      </c>
      <c r="C47" s="8">
        <v>0.74097222222222503</v>
      </c>
      <c r="D47" s="8">
        <v>0.75486111111110898</v>
      </c>
      <c r="E47" s="8">
        <v>0.782638888888887</v>
      </c>
      <c r="F47" s="8">
        <v>0.79305555555555596</v>
      </c>
      <c r="G47" s="8">
        <v>0.813888888888887</v>
      </c>
      <c r="H47" s="8">
        <v>0.83611111111111003</v>
      </c>
    </row>
    <row r="48" spans="1:8" ht="22.5" customHeight="1">
      <c r="A48" s="13">
        <v>46</v>
      </c>
      <c r="B48" s="8">
        <v>0.73819444444444438</v>
      </c>
      <c r="C48" s="8">
        <v>0.75416666666666898</v>
      </c>
      <c r="D48" s="8">
        <v>0.76805555555555405</v>
      </c>
      <c r="E48" s="8">
        <v>0.79583333333333195</v>
      </c>
      <c r="F48" s="8">
        <v>0.80625000000000002</v>
      </c>
      <c r="G48" s="8">
        <v>0.82708333333333195</v>
      </c>
      <c r="H48" s="8">
        <v>0.84930555555555498</v>
      </c>
    </row>
    <row r="49" spans="1:8" ht="22.5" customHeight="1">
      <c r="A49" s="13">
        <v>47</v>
      </c>
      <c r="B49" s="8">
        <v>0.75138888888888899</v>
      </c>
      <c r="C49" s="8">
        <v>0.76736111111111405</v>
      </c>
      <c r="D49" s="8">
        <v>0.781249999999998</v>
      </c>
      <c r="E49" s="8">
        <v>0.80902777777777601</v>
      </c>
      <c r="F49" s="8">
        <v>0.81944444444444497</v>
      </c>
      <c r="G49" s="8">
        <v>0.84027777777777601</v>
      </c>
      <c r="H49" s="8">
        <v>0.86249999999999905</v>
      </c>
    </row>
    <row r="50" spans="1:8" ht="22.5" customHeight="1">
      <c r="A50" s="13">
        <v>48</v>
      </c>
      <c r="B50" s="8">
        <v>0.76458333333333339</v>
      </c>
      <c r="C50" s="8">
        <v>0.780555555555557</v>
      </c>
      <c r="D50" s="8">
        <v>0.79444444444444295</v>
      </c>
      <c r="E50" s="8">
        <v>0.82222222222221997</v>
      </c>
      <c r="F50" s="8">
        <v>0.83263888888888904</v>
      </c>
      <c r="G50" s="8">
        <v>0.85347222222221997</v>
      </c>
      <c r="H50" s="8">
        <v>0.875694444444444</v>
      </c>
    </row>
    <row r="51" spans="1:8" ht="22.5" customHeight="1">
      <c r="A51" s="13">
        <v>49</v>
      </c>
      <c r="B51" s="8">
        <v>0.77777777777777779</v>
      </c>
      <c r="C51" s="8">
        <v>0.79375000000000295</v>
      </c>
      <c r="D51" s="8">
        <v>0.80763888888888702</v>
      </c>
      <c r="E51" s="8">
        <v>0.83541666666666503</v>
      </c>
      <c r="F51" s="8">
        <v>0.84583333333333399</v>
      </c>
      <c r="G51" s="8">
        <v>0.86666666666666503</v>
      </c>
      <c r="H51" s="8">
        <v>0.88888888888888795</v>
      </c>
    </row>
    <row r="52" spans="1:8" ht="22.5" customHeight="1">
      <c r="A52" s="13">
        <v>50</v>
      </c>
      <c r="B52" s="8">
        <v>0.7909722222222223</v>
      </c>
      <c r="C52" s="8">
        <v>0.80694444444444602</v>
      </c>
      <c r="D52" s="8">
        <v>0.82083333333333197</v>
      </c>
      <c r="E52" s="8">
        <v>0.84861111111110898</v>
      </c>
      <c r="F52" s="8">
        <v>0.85902777777777795</v>
      </c>
      <c r="G52" s="8">
        <v>0.87986111111110898</v>
      </c>
      <c r="H52" s="8">
        <v>0.90208333333333324</v>
      </c>
    </row>
    <row r="53" spans="1:8" ht="22.5" customHeight="1">
      <c r="A53" s="13">
        <v>51</v>
      </c>
      <c r="B53" s="8">
        <v>0.8041666666666667</v>
      </c>
      <c r="C53" s="8">
        <v>0.82013888888889097</v>
      </c>
      <c r="D53" s="8">
        <v>0.83402777777777604</v>
      </c>
      <c r="E53" s="8">
        <v>0.86180555555555405</v>
      </c>
      <c r="F53" s="8">
        <v>0.87222222222222301</v>
      </c>
      <c r="G53" s="8">
        <v>0.89305555555555405</v>
      </c>
      <c r="H53" s="8">
        <v>0.91527777777777775</v>
      </c>
    </row>
    <row r="54" spans="1:8" ht="22.5" customHeight="1">
      <c r="A54" s="13">
        <v>52</v>
      </c>
      <c r="B54" s="8">
        <v>0.81736111111111109</v>
      </c>
      <c r="C54" s="8">
        <v>0.83333333333333504</v>
      </c>
      <c r="D54" s="8">
        <v>0.84722222222222099</v>
      </c>
      <c r="E54" s="8">
        <v>0.874999999999998</v>
      </c>
      <c r="F54" s="8">
        <v>0.88541666666666696</v>
      </c>
      <c r="G54" s="8">
        <v>0.906249999999998</v>
      </c>
      <c r="H54" s="8">
        <v>0.92847222222222225</v>
      </c>
    </row>
    <row r="55" spans="1:8" ht="22.5" customHeight="1">
      <c r="A55" s="13">
        <v>53</v>
      </c>
      <c r="B55" s="8">
        <v>0.83124999999999993</v>
      </c>
      <c r="C55" s="8">
        <v>0.84652777777777999</v>
      </c>
      <c r="D55" s="8">
        <v>0.86041666666666405</v>
      </c>
      <c r="E55" s="8">
        <v>0.88819444444444196</v>
      </c>
      <c r="F55" s="8">
        <v>0.89861111111111203</v>
      </c>
      <c r="G55" s="8">
        <v>0.91944444444444196</v>
      </c>
      <c r="H55" s="8">
        <v>0.94236111111111109</v>
      </c>
    </row>
    <row r="56" spans="1:8" ht="40.5">
      <c r="A56" s="13">
        <v>54</v>
      </c>
      <c r="B56" s="8">
        <v>0.84375</v>
      </c>
      <c r="C56" s="8">
        <v>0.86111111111111116</v>
      </c>
      <c r="D56" s="8">
        <v>0.875</v>
      </c>
      <c r="E56" s="8">
        <v>0.90277777777777779</v>
      </c>
      <c r="F56" s="8">
        <v>0.91319444444444453</v>
      </c>
      <c r="G56" s="8">
        <v>0.93402777777777779</v>
      </c>
      <c r="H56" s="12" t="s">
        <v>23</v>
      </c>
    </row>
    <row r="57" spans="1:8" ht="45">
      <c r="A57" s="13">
        <v>55</v>
      </c>
      <c r="B57" s="8">
        <v>0.85763888888888884</v>
      </c>
      <c r="C57" s="10" t="s">
        <v>9</v>
      </c>
      <c r="D57" s="9" t="s">
        <v>10</v>
      </c>
      <c r="E57" s="9" t="s">
        <v>11</v>
      </c>
      <c r="F57" s="9" t="s">
        <v>25</v>
      </c>
      <c r="G57" s="9" t="s">
        <v>12</v>
      </c>
      <c r="H57" s="10" t="s">
        <v>13</v>
      </c>
    </row>
    <row r="58" spans="1:8" ht="40.5">
      <c r="A58" s="13">
        <v>56</v>
      </c>
      <c r="B58" s="8">
        <v>0.86111111111111116</v>
      </c>
      <c r="C58" s="8">
        <v>0.87847222222222221</v>
      </c>
      <c r="D58" s="8">
        <v>0.89236111111111116</v>
      </c>
      <c r="E58" s="8">
        <v>0.92013888888888884</v>
      </c>
      <c r="F58" s="8">
        <v>0.93055555555555547</v>
      </c>
      <c r="G58" s="8">
        <v>0.95138888888888884</v>
      </c>
      <c r="H58" s="12" t="s">
        <v>22</v>
      </c>
    </row>
    <row r="59" spans="1:8" ht="45">
      <c r="A59" s="13">
        <v>57</v>
      </c>
      <c r="B59" s="8">
        <v>0.875</v>
      </c>
      <c r="C59" s="10" t="s">
        <v>14</v>
      </c>
      <c r="D59" s="9" t="s">
        <v>15</v>
      </c>
      <c r="E59" s="9" t="s">
        <v>16</v>
      </c>
      <c r="F59" s="9" t="s">
        <v>17</v>
      </c>
      <c r="G59" s="9" t="s">
        <v>18</v>
      </c>
      <c r="H59" s="12" t="s">
        <v>19</v>
      </c>
    </row>
    <row r="60" spans="1:8" ht="26.25">
      <c r="A60" s="13">
        <v>58</v>
      </c>
      <c r="B60" s="8">
        <v>0.88194444444444453</v>
      </c>
      <c r="C60" s="8">
        <v>0.89930555555555547</v>
      </c>
      <c r="D60" s="9">
        <v>0.90972222222222221</v>
      </c>
      <c r="E60" s="9">
        <v>0.9375</v>
      </c>
      <c r="F60" s="9">
        <v>0.94791666666666663</v>
      </c>
      <c r="G60" s="9">
        <v>0.96875</v>
      </c>
      <c r="H60" s="10" t="s">
        <v>20</v>
      </c>
    </row>
    <row r="61" spans="1:8" ht="26.25">
      <c r="A61" s="13">
        <v>59</v>
      </c>
      <c r="B61" s="8">
        <v>0.89930555555555547</v>
      </c>
      <c r="C61" s="8">
        <v>0.91666666666666663</v>
      </c>
      <c r="D61" s="8">
        <v>0.93055555555555547</v>
      </c>
      <c r="E61" s="22" t="s">
        <v>27</v>
      </c>
      <c r="F61" s="23"/>
      <c r="G61" s="23"/>
      <c r="H61" s="24"/>
    </row>
    <row r="62" spans="1:8" ht="24" customHeight="1">
      <c r="A62" s="13">
        <v>60</v>
      </c>
      <c r="B62" s="8">
        <v>0.91319444444444453</v>
      </c>
      <c r="C62" s="8">
        <v>0.93055555555555547</v>
      </c>
      <c r="D62" s="9">
        <v>0.94444444444444453</v>
      </c>
      <c r="E62" s="19" t="s">
        <v>28</v>
      </c>
      <c r="F62" s="20"/>
      <c r="G62" s="20"/>
      <c r="H62" s="21"/>
    </row>
    <row r="63" spans="1:8" ht="26.25">
      <c r="A63" s="13">
        <v>61</v>
      </c>
      <c r="B63" s="8">
        <v>0.92708333333333337</v>
      </c>
      <c r="C63" s="8">
        <v>0.94444444444444453</v>
      </c>
      <c r="D63" s="9">
        <v>0.95486111111111116</v>
      </c>
      <c r="E63" s="19" t="s">
        <v>21</v>
      </c>
      <c r="F63" s="20"/>
      <c r="G63" s="20"/>
      <c r="H63" s="21"/>
    </row>
    <row r="64" spans="1:8" ht="22.5" customHeight="1">
      <c r="A64" s="13">
        <v>62</v>
      </c>
      <c r="B64" s="8">
        <v>0.94097222222222221</v>
      </c>
      <c r="C64" s="8">
        <v>0.95833333333333337</v>
      </c>
      <c r="D64" s="8">
        <v>0.96875</v>
      </c>
      <c r="E64" s="22" t="s">
        <v>21</v>
      </c>
      <c r="F64" s="23"/>
      <c r="G64" s="23"/>
      <c r="H64" s="24"/>
    </row>
    <row r="65" spans="9:9" customFormat="1" ht="22.5" customHeight="1">
      <c r="I65" s="4"/>
    </row>
  </sheetData>
  <dataConsolidate/>
  <mergeCells count="6">
    <mergeCell ref="E63:H63"/>
    <mergeCell ref="E64:H64"/>
    <mergeCell ref="E61:H61"/>
    <mergeCell ref="E62:H62"/>
    <mergeCell ref="G1:H1"/>
    <mergeCell ref="A1:F1"/>
  </mergeCells>
  <phoneticPr fontId="5" type="noConversion"/>
  <printOptions horizontalCentered="1"/>
  <pageMargins left="0.39370078740157483" right="0.39370078740157483" top="0.39370078740157483" bottom="0.39370078740157483" header="0" footer="0"/>
  <pageSetup paperSize="9" scale="88" fitToHeight="0" pageOrder="overThenDown" orientation="portrait" blackAndWhite="1" verticalDpi="0" r:id="rId1"/>
  <headerFooter scaleWithDoc="0" alignWithMargins="0"/>
  <rowBreaks count="1" manualBreakCount="1">
    <brk id="32" max="8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F45"/>
  <sheetViews>
    <sheetView view="pageBreakPreview" zoomScale="70" zoomScaleNormal="70" zoomScaleSheetLayoutView="70" workbookViewId="0">
      <selection activeCell="B3" sqref="B1:B1048576"/>
    </sheetView>
  </sheetViews>
  <sheetFormatPr defaultRowHeight="26.25"/>
  <cols>
    <col min="1" max="1" width="8.5546875" style="140" customWidth="1"/>
    <col min="2" max="2" width="29.21875" style="139" bestFit="1" customWidth="1"/>
    <col min="3" max="4" width="36.109375" style="139" customWidth="1"/>
    <col min="5" max="5" width="39.33203125" style="139" customWidth="1"/>
    <col min="6" max="16384" width="8.88671875" style="139"/>
  </cols>
  <sheetData>
    <row r="1" spans="1:6" ht="16.5" customHeight="1">
      <c r="A1" s="175" t="s">
        <v>193</v>
      </c>
      <c r="B1" s="175"/>
      <c r="C1" s="175"/>
      <c r="D1" s="175"/>
      <c r="E1" s="174" t="s">
        <v>91</v>
      </c>
    </row>
    <row r="2" spans="1:6" ht="49.5" customHeight="1">
      <c r="A2" s="175"/>
      <c r="B2" s="175"/>
      <c r="C2" s="175"/>
      <c r="D2" s="175"/>
      <c r="E2" s="174"/>
    </row>
    <row r="3" spans="1:6" s="160" customFormat="1" ht="46.5" customHeight="1" thickBot="1">
      <c r="A3" s="173" t="s">
        <v>90</v>
      </c>
      <c r="B3" s="173" t="s">
        <v>186</v>
      </c>
      <c r="C3" s="173" t="s">
        <v>185</v>
      </c>
      <c r="D3" s="173" t="s">
        <v>184</v>
      </c>
      <c r="E3" s="173" t="s">
        <v>183</v>
      </c>
      <c r="F3" s="161"/>
    </row>
    <row r="4" spans="1:6" ht="54.95" customHeight="1" thickTop="1">
      <c r="A4" s="159">
        <v>1</v>
      </c>
      <c r="B4" s="158"/>
      <c r="C4" s="158"/>
      <c r="D4" s="156">
        <v>0.23611111111111113</v>
      </c>
      <c r="E4" s="156">
        <v>0.27430555555555552</v>
      </c>
    </row>
    <row r="5" spans="1:6" ht="54.95" customHeight="1">
      <c r="A5" s="145">
        <v>2</v>
      </c>
      <c r="B5" s="155" t="s">
        <v>181</v>
      </c>
      <c r="C5" s="144"/>
      <c r="D5" s="144">
        <v>0.25</v>
      </c>
      <c r="E5" s="144">
        <v>0.29166666666666669</v>
      </c>
    </row>
    <row r="6" spans="1:6" ht="54.95" customHeight="1">
      <c r="A6" s="145">
        <v>3</v>
      </c>
      <c r="B6" s="172" t="s">
        <v>180</v>
      </c>
      <c r="C6" s="144">
        <v>0.2638888888888889</v>
      </c>
      <c r="D6" s="150">
        <v>0.2673611111111111</v>
      </c>
      <c r="E6" s="144">
        <v>0.30902777777777779</v>
      </c>
    </row>
    <row r="7" spans="1:6" ht="54.95" customHeight="1">
      <c r="A7" s="145">
        <v>4</v>
      </c>
      <c r="B7" s="150">
        <v>0.23958333333333334</v>
      </c>
      <c r="C7" s="150">
        <v>0.28125</v>
      </c>
      <c r="D7" s="150">
        <v>0.28472222222222221</v>
      </c>
      <c r="E7" s="144">
        <v>0.3263888888888889</v>
      </c>
    </row>
    <row r="8" spans="1:6" ht="54.95" customHeight="1">
      <c r="A8" s="145">
        <v>5</v>
      </c>
      <c r="B8" s="144">
        <v>0.25763888888888892</v>
      </c>
      <c r="C8" s="150">
        <v>0.29930555555555555</v>
      </c>
      <c r="D8" s="150">
        <v>0.30277777777777776</v>
      </c>
      <c r="E8" s="144">
        <v>0.3444444444444445</v>
      </c>
    </row>
    <row r="9" spans="1:6" ht="54.95" customHeight="1">
      <c r="A9" s="145">
        <v>6</v>
      </c>
      <c r="B9" s="144">
        <f>B8+TIME(0,26,0)</f>
        <v>0.27569444444444446</v>
      </c>
      <c r="C9" s="144">
        <f>C8+TIME(0,26,0)</f>
        <v>0.31736111111111109</v>
      </c>
      <c r="D9" s="144">
        <f>D8+TIME(0,26,0)</f>
        <v>0.3208333333333333</v>
      </c>
      <c r="E9" s="144">
        <f>E8+TIME(0,26,0)</f>
        <v>0.36250000000000004</v>
      </c>
    </row>
    <row r="10" spans="1:6" ht="54.95" customHeight="1">
      <c r="A10" s="145">
        <v>7</v>
      </c>
      <c r="B10" s="144">
        <f>B9+TIME(0,26,0)</f>
        <v>0.29375000000000001</v>
      </c>
      <c r="C10" s="144">
        <f>C9+TIME(0,26,0)</f>
        <v>0.33541666666666664</v>
      </c>
      <c r="D10" s="144">
        <f>D9+TIME(0,26,0)</f>
        <v>0.33888888888888885</v>
      </c>
      <c r="E10" s="144">
        <f>E9+TIME(0,26,0)</f>
        <v>0.38055555555555559</v>
      </c>
    </row>
    <row r="11" spans="1:6" ht="54.95" customHeight="1">
      <c r="A11" s="145">
        <v>8</v>
      </c>
      <c r="B11" s="144">
        <f>B10+TIME(0,26,0)</f>
        <v>0.31180555555555556</v>
      </c>
      <c r="C11" s="144">
        <f>C10+TIME(0,26,0)</f>
        <v>0.35347222222222219</v>
      </c>
      <c r="D11" s="144">
        <f>D10+TIME(0,26,0)</f>
        <v>0.3569444444444444</v>
      </c>
      <c r="E11" s="144">
        <f>E10+TIME(0,26,0)</f>
        <v>0.39861111111111114</v>
      </c>
    </row>
    <row r="12" spans="1:6" ht="54.95" customHeight="1">
      <c r="A12" s="145">
        <v>9</v>
      </c>
      <c r="B12" s="144">
        <f>B11+TIME(0,26,0)</f>
        <v>0.3298611111111111</v>
      </c>
      <c r="C12" s="144">
        <f>C11+TIME(0,26,0)</f>
        <v>0.37152777777777773</v>
      </c>
      <c r="D12" s="144">
        <f>D11+TIME(0,26,0)</f>
        <v>0.37499999999999994</v>
      </c>
      <c r="E12" s="144">
        <f>E11+TIME(0,26,0)</f>
        <v>0.41666666666666669</v>
      </c>
    </row>
    <row r="13" spans="1:6" ht="54.95" customHeight="1">
      <c r="A13" s="145">
        <v>10</v>
      </c>
      <c r="B13" s="144">
        <f>B12+TIME(0,26,0)</f>
        <v>0.34791666666666665</v>
      </c>
      <c r="C13" s="144">
        <f>C12+TIME(0,26,0)</f>
        <v>0.38958333333333328</v>
      </c>
      <c r="D13" s="144">
        <f>D12+TIME(0,26,0)</f>
        <v>0.39305555555555549</v>
      </c>
      <c r="E13" s="144">
        <f>E12+TIME(0,26,0)</f>
        <v>0.43472222222222223</v>
      </c>
    </row>
    <row r="14" spans="1:6" ht="54.95" customHeight="1">
      <c r="A14" s="145">
        <v>11</v>
      </c>
      <c r="B14" s="144">
        <f>B13+TIME(0,26,0)</f>
        <v>0.3659722222222222</v>
      </c>
      <c r="C14" s="144">
        <f>C13+TIME(0,26,0)</f>
        <v>0.40763888888888883</v>
      </c>
      <c r="D14" s="144">
        <f>D13+TIME(0,26,0)</f>
        <v>0.41111111111111104</v>
      </c>
      <c r="E14" s="144">
        <f>E13+TIME(0,26,0)</f>
        <v>0.45277777777777778</v>
      </c>
    </row>
    <row r="15" spans="1:6" ht="54.95" customHeight="1">
      <c r="A15" s="145">
        <v>12</v>
      </c>
      <c r="B15" s="144">
        <f>B14+TIME(0,26,0)</f>
        <v>0.38402777777777775</v>
      </c>
      <c r="C15" s="144">
        <f>C14+TIME(0,26,0)</f>
        <v>0.42569444444444438</v>
      </c>
      <c r="D15" s="144">
        <f>D14+TIME(0,26,0)</f>
        <v>0.42916666666666659</v>
      </c>
      <c r="E15" s="144">
        <f>E14+TIME(0,26,0)</f>
        <v>0.47083333333333333</v>
      </c>
    </row>
    <row r="16" spans="1:6" ht="54.95" customHeight="1">
      <c r="A16" s="145">
        <v>13</v>
      </c>
      <c r="B16" s="144">
        <f>B15+TIME(0,26,0)</f>
        <v>0.40208333333333329</v>
      </c>
      <c r="C16" s="144">
        <f>C15+TIME(0,26,0)</f>
        <v>0.44374999999999992</v>
      </c>
      <c r="D16" s="144">
        <f>D15+TIME(0,26,0)</f>
        <v>0.44722222222222213</v>
      </c>
      <c r="E16" s="144">
        <f>E15+TIME(0,26,0)</f>
        <v>0.48888888888888887</v>
      </c>
    </row>
    <row r="17" spans="1:5" ht="54.95" customHeight="1">
      <c r="A17" s="145">
        <v>14</v>
      </c>
      <c r="B17" s="144">
        <f>B16+TIME(0,26,0)</f>
        <v>0.42013888888888884</v>
      </c>
      <c r="C17" s="144">
        <f>C16+TIME(0,26,0)</f>
        <v>0.46180555555555547</v>
      </c>
      <c r="D17" s="144">
        <f>D16+TIME(0,26,0)</f>
        <v>0.46527777777777768</v>
      </c>
      <c r="E17" s="144">
        <f>E16+TIME(0,26,0)</f>
        <v>0.50694444444444442</v>
      </c>
    </row>
    <row r="18" spans="1:5" ht="54.95" customHeight="1">
      <c r="A18" s="145">
        <v>15</v>
      </c>
      <c r="B18" s="144">
        <f>B17+TIME(0,26,0)</f>
        <v>0.43819444444444439</v>
      </c>
      <c r="C18" s="144">
        <f>C17+TIME(0,26,0)</f>
        <v>0.47986111111111102</v>
      </c>
      <c r="D18" s="144">
        <f>D17+TIME(0,26,0)</f>
        <v>0.48333333333333323</v>
      </c>
      <c r="E18" s="144">
        <f>E17+TIME(0,26,0)</f>
        <v>0.52500000000000002</v>
      </c>
    </row>
    <row r="19" spans="1:5" ht="54.95" customHeight="1">
      <c r="A19" s="145">
        <v>16</v>
      </c>
      <c r="B19" s="144">
        <f>B18+TIME(0,26,0)</f>
        <v>0.45624999999999993</v>
      </c>
      <c r="C19" s="144">
        <f>C18+TIME(0,26,0)</f>
        <v>0.49791666666666656</v>
      </c>
      <c r="D19" s="144">
        <f>D18+TIME(0,26,0)</f>
        <v>0.50138888888888877</v>
      </c>
      <c r="E19" s="144">
        <f>E18+TIME(0,26,0)</f>
        <v>0.54305555555555562</v>
      </c>
    </row>
    <row r="20" spans="1:5" ht="54.95" customHeight="1">
      <c r="A20" s="145">
        <v>17</v>
      </c>
      <c r="B20" s="144">
        <f>B19+TIME(0,26,0)</f>
        <v>0.47430555555555548</v>
      </c>
      <c r="C20" s="144">
        <f>C19+TIME(0,26,0)</f>
        <v>0.51597222222222217</v>
      </c>
      <c r="D20" s="144">
        <f>D19+TIME(0,26,0)</f>
        <v>0.51944444444444438</v>
      </c>
      <c r="E20" s="144">
        <f>E19+TIME(0,26,0)</f>
        <v>0.56111111111111123</v>
      </c>
    </row>
    <row r="21" spans="1:5" ht="54.95" customHeight="1">
      <c r="A21" s="145">
        <v>18</v>
      </c>
      <c r="B21" s="144">
        <f>B20+TIME(0,26,0)</f>
        <v>0.49236111111111103</v>
      </c>
      <c r="C21" s="144">
        <f>C20+TIME(0,26,0)</f>
        <v>0.53402777777777777</v>
      </c>
      <c r="D21" s="144">
        <f>D20+TIME(0,26,0)</f>
        <v>0.53749999999999998</v>
      </c>
      <c r="E21" s="144">
        <f>E20+TIME(0,26,0)</f>
        <v>0.57916666666666683</v>
      </c>
    </row>
    <row r="22" spans="1:5" ht="54.95" customHeight="1">
      <c r="A22" s="145">
        <v>19</v>
      </c>
      <c r="B22" s="144">
        <f>B21+TIME(0,26,0)</f>
        <v>0.51041666666666663</v>
      </c>
      <c r="C22" s="144">
        <f>C21+TIME(0,26,0)</f>
        <v>0.55208333333333337</v>
      </c>
      <c r="D22" s="144">
        <f>D21+TIME(0,26,0)</f>
        <v>0.55555555555555558</v>
      </c>
      <c r="E22" s="151">
        <f>E21+TIME(0,26,0)</f>
        <v>0.59722222222222243</v>
      </c>
    </row>
    <row r="23" spans="1:5" ht="54.95" customHeight="1">
      <c r="A23" s="145">
        <v>20</v>
      </c>
      <c r="B23" s="151">
        <f>B22+TIME(0,26,0)</f>
        <v>0.52847222222222223</v>
      </c>
      <c r="C23" s="144">
        <f>C22+TIME(0,26,0)</f>
        <v>0.57013888888888897</v>
      </c>
      <c r="D23" s="144">
        <f>D22+TIME(0,26,0)</f>
        <v>0.57361111111111118</v>
      </c>
      <c r="E23" s="144">
        <f>E22+TIME(0,26,0)</f>
        <v>0.61527777777777803</v>
      </c>
    </row>
    <row r="24" spans="1:5" ht="54.95" customHeight="1">
      <c r="A24" s="145">
        <v>21</v>
      </c>
      <c r="B24" s="151">
        <f>B23+TIME(0,26,0)</f>
        <v>0.54652777777777783</v>
      </c>
      <c r="C24" s="144">
        <f>C23+TIME(0,26,0)</f>
        <v>0.58819444444444458</v>
      </c>
      <c r="D24" s="144">
        <f>D23+TIME(0,26,0)</f>
        <v>0.59166666666666679</v>
      </c>
      <c r="E24" s="144">
        <f>E23+TIME(0,26,0)</f>
        <v>0.63333333333333364</v>
      </c>
    </row>
    <row r="25" spans="1:5" ht="54.95" customHeight="1">
      <c r="A25" s="145">
        <v>22</v>
      </c>
      <c r="B25" s="144">
        <f>B24+TIME(0,26,0)</f>
        <v>0.56458333333333344</v>
      </c>
      <c r="C25" s="144">
        <f>C24+TIME(0,26,0)</f>
        <v>0.60625000000000018</v>
      </c>
      <c r="D25" s="144">
        <f>D24+TIME(0,26,0)</f>
        <v>0.60972222222222239</v>
      </c>
      <c r="E25" s="151">
        <f>E24+TIME(0,26,0)</f>
        <v>0.65138888888888924</v>
      </c>
    </row>
    <row r="26" spans="1:5" ht="54.95" customHeight="1">
      <c r="A26" s="145">
        <v>23</v>
      </c>
      <c r="B26" s="151">
        <f>B25+TIME(0,26,0)</f>
        <v>0.58263888888888904</v>
      </c>
      <c r="C26" s="144">
        <f>C25+TIME(0,26,0)</f>
        <v>0.62430555555555578</v>
      </c>
      <c r="D26" s="144">
        <f>D25+TIME(0,26,0)</f>
        <v>0.62777777777777799</v>
      </c>
      <c r="E26" s="144">
        <f>E25+TIME(0,26,0)</f>
        <v>0.66944444444444484</v>
      </c>
    </row>
    <row r="27" spans="1:5" ht="54.95" customHeight="1">
      <c r="A27" s="145">
        <v>24</v>
      </c>
      <c r="B27" s="151">
        <f>B26+TIME(0,26,0)</f>
        <v>0.60069444444444464</v>
      </c>
      <c r="C27" s="144">
        <f>C26+TIME(0,26,0)</f>
        <v>0.64236111111111138</v>
      </c>
      <c r="D27" s="144">
        <f>D26+TIME(0,26,0)</f>
        <v>0.64583333333333359</v>
      </c>
      <c r="E27" s="144">
        <f>E26+TIME(0,26,0)</f>
        <v>0.68750000000000044</v>
      </c>
    </row>
    <row r="28" spans="1:5" ht="54.95" customHeight="1">
      <c r="A28" s="145">
        <v>25</v>
      </c>
      <c r="B28" s="144">
        <f>B27+TIME(0,26,0)</f>
        <v>0.61875000000000024</v>
      </c>
      <c r="C28" s="144">
        <f>C27+TIME(0,26,0)</f>
        <v>0.66041666666666698</v>
      </c>
      <c r="D28" s="144">
        <f>D27+TIME(0,26,0)</f>
        <v>0.66388888888888919</v>
      </c>
      <c r="E28" s="144">
        <f>E27+TIME(0,26,0)</f>
        <v>0.70555555555555605</v>
      </c>
    </row>
    <row r="29" spans="1:5" ht="54.95" customHeight="1">
      <c r="A29" s="145">
        <v>26</v>
      </c>
      <c r="B29" s="144">
        <f>B28+TIME(0,26,0)</f>
        <v>0.63680555555555585</v>
      </c>
      <c r="C29" s="144">
        <f>C28+TIME(0,26,0)</f>
        <v>0.67847222222222259</v>
      </c>
      <c r="D29" s="144">
        <f>D28+TIME(0,26,0)</f>
        <v>0.6819444444444448</v>
      </c>
      <c r="E29" s="144">
        <f>E28+TIME(0,26,0)</f>
        <v>0.72361111111111165</v>
      </c>
    </row>
    <row r="30" spans="1:5" ht="54.95" customHeight="1">
      <c r="A30" s="145">
        <v>27</v>
      </c>
      <c r="B30" s="144">
        <f>B29+TIME(0,26,0)</f>
        <v>0.65486111111111145</v>
      </c>
      <c r="C30" s="144">
        <f>C29+TIME(0,26,0)</f>
        <v>0.69652777777777819</v>
      </c>
      <c r="D30" s="144">
        <f>D29+TIME(0,26,0)</f>
        <v>0.7000000000000004</v>
      </c>
      <c r="E30" s="144">
        <f>E29+TIME(0,26,0)</f>
        <v>0.74166666666666725</v>
      </c>
    </row>
    <row r="31" spans="1:5" ht="54.95" customHeight="1">
      <c r="A31" s="145">
        <v>28</v>
      </c>
      <c r="B31" s="144">
        <f>B30+TIME(0,26,0)</f>
        <v>0.67291666666666705</v>
      </c>
      <c r="C31" s="144">
        <f>C30+TIME(0,26,0)</f>
        <v>0.71458333333333379</v>
      </c>
      <c r="D31" s="144">
        <f>D30+TIME(0,26,0)</f>
        <v>0.718055555555556</v>
      </c>
      <c r="E31" s="144">
        <f>E30+TIME(0,26,0)</f>
        <v>0.75972222222222285</v>
      </c>
    </row>
    <row r="32" spans="1:5" ht="54.95" customHeight="1">
      <c r="A32" s="145">
        <v>29</v>
      </c>
      <c r="B32" s="144">
        <f>B31+TIME(0,26,0)</f>
        <v>0.69097222222222265</v>
      </c>
      <c r="C32" s="144">
        <f>C31+TIME(0,26,0)</f>
        <v>0.73263888888888939</v>
      </c>
      <c r="D32" s="144">
        <f>D31+TIME(0,26,0)</f>
        <v>0.7361111111111116</v>
      </c>
      <c r="E32" s="144">
        <f>E31+TIME(0,26,0)</f>
        <v>0.77777777777777846</v>
      </c>
    </row>
    <row r="33" spans="1:5" ht="54.95" customHeight="1">
      <c r="A33" s="145">
        <v>30</v>
      </c>
      <c r="B33" s="144">
        <f>B32+TIME(0,26,0)</f>
        <v>0.70902777777777826</v>
      </c>
      <c r="C33" s="144">
        <f>C32+TIME(0,26,0)</f>
        <v>0.750694444444445</v>
      </c>
      <c r="D33" s="144">
        <f>D32+TIME(0,26,0)</f>
        <v>0.75416666666666721</v>
      </c>
      <c r="E33" s="144">
        <f>E32+TIME(0,26,0)</f>
        <v>0.79583333333333406</v>
      </c>
    </row>
    <row r="34" spans="1:5" ht="54.95" customHeight="1">
      <c r="A34" s="145">
        <v>31</v>
      </c>
      <c r="B34" s="144">
        <f>B33+TIME(0,26,0)</f>
        <v>0.72708333333333386</v>
      </c>
      <c r="C34" s="144">
        <f>C33+TIME(0,26,0)</f>
        <v>0.7687500000000006</v>
      </c>
      <c r="D34" s="144">
        <f>D33+TIME(0,26,0)</f>
        <v>0.77222222222222281</v>
      </c>
      <c r="E34" s="144">
        <f>E33+TIME(0,26,0)</f>
        <v>0.81388888888888966</v>
      </c>
    </row>
    <row r="35" spans="1:5" ht="54.95" customHeight="1">
      <c r="A35" s="145">
        <v>32</v>
      </c>
      <c r="B35" s="144">
        <f>B34+TIME(0,26,0)</f>
        <v>0.74513888888888946</v>
      </c>
      <c r="C35" s="144">
        <f>C34+TIME(0,26,0)</f>
        <v>0.7868055555555562</v>
      </c>
      <c r="D35" s="144">
        <f>D34+TIME(0,26,0)</f>
        <v>0.79027777777777841</v>
      </c>
      <c r="E35" s="144">
        <f>E34+TIME(0,26,0)</f>
        <v>0.83194444444444526</v>
      </c>
    </row>
    <row r="36" spans="1:5" ht="54.95" customHeight="1">
      <c r="A36" s="145">
        <v>33</v>
      </c>
      <c r="B36" s="144">
        <f>B35+TIME(0,26,0)</f>
        <v>0.76319444444444506</v>
      </c>
      <c r="C36" s="144">
        <f>C35+TIME(0,26,0)</f>
        <v>0.8048611111111118</v>
      </c>
      <c r="D36" s="144">
        <f>D35+TIME(0,26,0)</f>
        <v>0.80833333333333401</v>
      </c>
      <c r="E36" s="144">
        <f>E35+TIME(0,26,0)</f>
        <v>0.85000000000000087</v>
      </c>
    </row>
    <row r="37" spans="1:5" ht="54.95" customHeight="1">
      <c r="A37" s="145">
        <v>34</v>
      </c>
      <c r="B37" s="144">
        <f>B36+TIME(0,26,0)</f>
        <v>0.78125000000000067</v>
      </c>
      <c r="C37" s="144">
        <f>C36+TIME(0,26,0)</f>
        <v>0.82291666666666741</v>
      </c>
      <c r="D37" s="144">
        <f>D36+TIME(0,26,0)</f>
        <v>0.82638888888888962</v>
      </c>
      <c r="E37" s="144">
        <f>E36+TIME(0,26,0)</f>
        <v>0.86805555555555647</v>
      </c>
    </row>
    <row r="38" spans="1:5" ht="54.95" customHeight="1">
      <c r="A38" s="145">
        <v>35</v>
      </c>
      <c r="B38" s="144">
        <f>B37+TIME(0,26,0)</f>
        <v>0.79930555555555627</v>
      </c>
      <c r="C38" s="144">
        <f>C37+TIME(0,26,0)</f>
        <v>0.84097222222222301</v>
      </c>
      <c r="D38" s="144">
        <f>D37+TIME(0,26,0)</f>
        <v>0.84444444444444522</v>
      </c>
      <c r="E38" s="144">
        <f>E37+TIME(0,26,0)</f>
        <v>0.88611111111111207</v>
      </c>
    </row>
    <row r="39" spans="1:5" ht="54.95" customHeight="1">
      <c r="A39" s="145">
        <v>36</v>
      </c>
      <c r="B39" s="144">
        <f>B38+TIME(0,26,0)</f>
        <v>0.81736111111111187</v>
      </c>
      <c r="C39" s="144">
        <f>C38+TIME(0,26,0)</f>
        <v>0.85902777777777861</v>
      </c>
      <c r="D39" s="144">
        <f>D38+TIME(0,26,0)</f>
        <v>0.86250000000000082</v>
      </c>
      <c r="E39" s="144">
        <f>E38+TIME(0,26,0)</f>
        <v>0.90416666666666767</v>
      </c>
    </row>
    <row r="40" spans="1:5" ht="54.95" customHeight="1">
      <c r="A40" s="145">
        <v>37</v>
      </c>
      <c r="B40" s="144">
        <f>B39+TIME(0,26,0)</f>
        <v>0.83541666666666747</v>
      </c>
      <c r="C40" s="144">
        <f>C39+TIME(0,26,0)</f>
        <v>0.87708333333333421</v>
      </c>
      <c r="D40" s="144">
        <f>D39+TIME(0,26,0)</f>
        <v>0.88055555555555642</v>
      </c>
      <c r="E40" s="144">
        <f>E39+TIME(0,26,0)</f>
        <v>0.92222222222222328</v>
      </c>
    </row>
    <row r="41" spans="1:5" ht="54.95" customHeight="1">
      <c r="A41" s="145">
        <v>38</v>
      </c>
      <c r="B41" s="152">
        <v>0.85763888888888884</v>
      </c>
      <c r="C41" s="152">
        <v>0.89930555555555547</v>
      </c>
      <c r="D41" s="152">
        <v>0.90277777777777779</v>
      </c>
      <c r="E41" s="152">
        <v>0.94444444444444453</v>
      </c>
    </row>
    <row r="42" spans="1:5" ht="82.5">
      <c r="A42" s="145">
        <v>39</v>
      </c>
      <c r="B42" s="171" t="s">
        <v>192</v>
      </c>
      <c r="C42" s="171" t="s">
        <v>191</v>
      </c>
      <c r="D42" s="171" t="s">
        <v>177</v>
      </c>
      <c r="E42" s="150" t="s">
        <v>190</v>
      </c>
    </row>
    <row r="43" spans="1:5" ht="54.95" customHeight="1">
      <c r="A43" s="145">
        <v>40</v>
      </c>
      <c r="B43" s="152">
        <v>0.88194444444444453</v>
      </c>
      <c r="C43" s="152">
        <v>0.92361111111111116</v>
      </c>
      <c r="D43" s="152">
        <v>0.92708333333333337</v>
      </c>
      <c r="E43" s="152">
        <v>0.96875</v>
      </c>
    </row>
    <row r="44" spans="1:5" ht="54.95" customHeight="1">
      <c r="A44" s="145">
        <v>41</v>
      </c>
      <c r="B44" s="144">
        <v>0.90763888888888988</v>
      </c>
      <c r="C44" s="143" t="s">
        <v>189</v>
      </c>
      <c r="D44" s="141"/>
      <c r="E44" s="144"/>
    </row>
    <row r="45" spans="1:5" ht="54.95" customHeight="1">
      <c r="A45" s="145">
        <v>42</v>
      </c>
      <c r="B45" s="144">
        <v>0.92569444444444549</v>
      </c>
      <c r="C45" s="143" t="s">
        <v>188</v>
      </c>
      <c r="D45" s="141"/>
      <c r="E45" s="144"/>
    </row>
  </sheetData>
  <autoFilter ref="A3:E45"/>
  <mergeCells count="4">
    <mergeCell ref="A1:D2"/>
    <mergeCell ref="E1:E2"/>
    <mergeCell ref="C45:D45"/>
    <mergeCell ref="C44:D44"/>
  </mergeCells>
  <phoneticPr fontId="5" type="noConversion"/>
  <printOptions horizontalCentered="1"/>
  <pageMargins left="0" right="0" top="0.39370078740157483" bottom="0" header="0.31496062992125984" footer="0.31496062992125984"/>
  <pageSetup paperSize="9" scale="58" fitToHeight="0" orientation="portrait" blackAndWhite="1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  <pageSetUpPr fitToPage="1"/>
  </sheetPr>
  <dimension ref="A1:Y18"/>
  <sheetViews>
    <sheetView view="pageBreakPreview" zoomScaleNormal="100" zoomScaleSheetLayoutView="100" workbookViewId="0">
      <pane xSplit="1" ySplit="2" topLeftCell="B3" activePane="bottomRight" state="frozen"/>
      <selection activeCell="C18" sqref="C18"/>
      <selection pane="topRight" activeCell="C18" sqref="C18"/>
      <selection pane="bottomLeft" activeCell="C18" sqref="C18"/>
      <selection pane="bottomRight" activeCell="B2" sqref="B1:B1048576"/>
    </sheetView>
  </sheetViews>
  <sheetFormatPr defaultRowHeight="24"/>
  <cols>
    <col min="1" max="1" width="4.77734375" style="178" customWidth="1"/>
    <col min="2" max="2" width="18.44140625" style="176" customWidth="1"/>
    <col min="3" max="6" width="14.109375" style="176" customWidth="1"/>
    <col min="7" max="9" width="14.109375" style="177" customWidth="1"/>
    <col min="10" max="10" width="21.5546875" style="177" customWidth="1"/>
    <col min="11" max="11" width="7.44140625" style="176" customWidth="1"/>
    <col min="12" max="16" width="8.88671875" style="176"/>
    <col min="17" max="17" width="9.109375" style="176" bestFit="1" customWidth="1"/>
    <col min="18" max="18" width="8.88671875" style="176"/>
    <col min="19" max="21" width="8.109375" style="176" bestFit="1" customWidth="1"/>
    <col min="22" max="22" width="9.109375" style="176" bestFit="1" customWidth="1"/>
    <col min="23" max="25" width="8.109375" style="176" bestFit="1" customWidth="1"/>
    <col min="26" max="16384" width="8.88671875" style="176"/>
  </cols>
  <sheetData>
    <row r="1" spans="1:25" ht="59.25" customHeight="1" thickBot="1">
      <c r="A1" s="201" t="s">
        <v>204</v>
      </c>
      <c r="B1" s="201"/>
      <c r="C1" s="201"/>
      <c r="D1" s="201"/>
      <c r="E1" s="201"/>
      <c r="F1" s="201"/>
      <c r="G1" s="201"/>
      <c r="H1" s="200" t="s">
        <v>91</v>
      </c>
      <c r="I1" s="200"/>
      <c r="J1" s="200"/>
    </row>
    <row r="2" spans="1:25" s="194" customFormat="1" ht="50.25" customHeight="1" thickBot="1">
      <c r="A2" s="199" t="s">
        <v>90</v>
      </c>
      <c r="B2" s="198" t="s">
        <v>186</v>
      </c>
      <c r="C2" s="197" t="s">
        <v>203</v>
      </c>
      <c r="D2" s="197" t="s">
        <v>202</v>
      </c>
      <c r="E2" s="197" t="s">
        <v>201</v>
      </c>
      <c r="F2" s="196" t="s">
        <v>200</v>
      </c>
      <c r="G2" s="195" t="s">
        <v>199</v>
      </c>
      <c r="H2" s="195" t="s">
        <v>198</v>
      </c>
      <c r="I2" s="196" t="s">
        <v>197</v>
      </c>
      <c r="J2" s="195" t="s">
        <v>183</v>
      </c>
    </row>
    <row r="3" spans="1:25" s="179" customFormat="1" ht="69.95" customHeight="1" thickTop="1">
      <c r="A3" s="193">
        <v>1</v>
      </c>
      <c r="B3" s="192"/>
      <c r="C3" s="191"/>
      <c r="D3" s="191"/>
      <c r="E3" s="191"/>
      <c r="F3" s="191"/>
      <c r="G3" s="190"/>
      <c r="H3" s="190">
        <v>0.29166666666666669</v>
      </c>
      <c r="I3" s="190">
        <v>0.30208333333333331</v>
      </c>
      <c r="J3" s="190">
        <v>0.3125</v>
      </c>
      <c r="L3" s="181"/>
      <c r="M3" s="181"/>
      <c r="N3" s="181"/>
      <c r="O3" s="181"/>
      <c r="P3" s="181"/>
      <c r="Q3" s="181"/>
      <c r="S3" s="180"/>
      <c r="T3" s="180"/>
      <c r="U3" s="180"/>
      <c r="V3" s="180"/>
      <c r="W3" s="180"/>
      <c r="X3" s="180"/>
      <c r="Y3" s="180"/>
    </row>
    <row r="4" spans="1:25" s="179" customFormat="1" ht="69.95" customHeight="1">
      <c r="A4" s="187">
        <v>2</v>
      </c>
      <c r="B4" s="189"/>
      <c r="C4" s="189"/>
      <c r="D4" s="189"/>
      <c r="E4" s="189"/>
      <c r="F4" s="188"/>
      <c r="G4" s="186">
        <v>0.31597222222222221</v>
      </c>
      <c r="H4" s="186">
        <v>0.33333333333333331</v>
      </c>
      <c r="I4" s="186">
        <v>0.34375</v>
      </c>
      <c r="J4" s="186">
        <v>0.35416666666666669</v>
      </c>
      <c r="L4" s="181"/>
      <c r="M4" s="181"/>
      <c r="N4" s="181"/>
      <c r="O4" s="181"/>
      <c r="P4" s="181"/>
      <c r="Q4" s="181"/>
      <c r="S4" s="180"/>
      <c r="T4" s="180"/>
      <c r="U4" s="180"/>
      <c r="V4" s="180"/>
      <c r="W4" s="180"/>
      <c r="X4" s="180"/>
      <c r="Y4" s="180"/>
    </row>
    <row r="5" spans="1:25" s="179" customFormat="1" ht="69.95" customHeight="1">
      <c r="A5" s="187">
        <v>3</v>
      </c>
      <c r="B5" s="188"/>
      <c r="C5" s="188">
        <v>0.29166666666666669</v>
      </c>
      <c r="D5" s="188">
        <v>0.2986111111111111</v>
      </c>
      <c r="E5" s="188">
        <f>D5+TIME(0,35,0)</f>
        <v>0.32291666666666669</v>
      </c>
      <c r="F5" s="188">
        <v>0.34027777777777773</v>
      </c>
      <c r="G5" s="188">
        <v>0.34722222222222227</v>
      </c>
      <c r="H5" s="188">
        <f>G5+TIME(0,25,0)</f>
        <v>0.36458333333333337</v>
      </c>
      <c r="I5" s="188">
        <f>H5+TIME(0,15,0)</f>
        <v>0.37500000000000006</v>
      </c>
      <c r="J5" s="188">
        <f>I5+TIME(0,15,0)</f>
        <v>0.38541666666666674</v>
      </c>
      <c r="L5" s="181"/>
      <c r="M5" s="181"/>
      <c r="N5" s="181"/>
      <c r="O5" s="181"/>
      <c r="P5" s="181"/>
      <c r="Q5" s="181"/>
      <c r="S5" s="180"/>
      <c r="T5" s="180"/>
      <c r="U5" s="180"/>
      <c r="V5" s="180"/>
      <c r="W5" s="180"/>
      <c r="X5" s="180"/>
      <c r="Y5" s="180"/>
    </row>
    <row r="6" spans="1:25" s="179" customFormat="1" ht="69.95" customHeight="1">
      <c r="A6" s="187">
        <v>4</v>
      </c>
      <c r="B6" s="185">
        <v>0.30902777777777779</v>
      </c>
      <c r="C6" s="185">
        <f>B6+TIME(0,25,0)</f>
        <v>0.3263888888888889</v>
      </c>
      <c r="D6" s="188">
        <v>0.33333333333333331</v>
      </c>
      <c r="E6" s="188">
        <f>D6+TIME(0,35,0)</f>
        <v>0.3576388888888889</v>
      </c>
      <c r="F6" s="188">
        <f>E6+TIME(0,25,0)</f>
        <v>0.375</v>
      </c>
      <c r="G6" s="188">
        <v>0.38194444444444442</v>
      </c>
      <c r="H6" s="188">
        <f>G6+TIME(0,25,0)</f>
        <v>0.39930555555555552</v>
      </c>
      <c r="I6" s="188">
        <f>H6+TIME(0,15,0)</f>
        <v>0.40972222222222221</v>
      </c>
      <c r="J6" s="188">
        <f>I6+TIME(0,15,0)</f>
        <v>0.4201388888888889</v>
      </c>
      <c r="L6" s="181"/>
      <c r="M6" s="181"/>
      <c r="N6" s="181"/>
      <c r="O6" s="181"/>
      <c r="P6" s="181"/>
      <c r="Q6" s="181"/>
      <c r="S6" s="180"/>
      <c r="T6" s="180"/>
      <c r="U6" s="180"/>
      <c r="V6" s="180"/>
      <c r="W6" s="180"/>
      <c r="X6" s="180"/>
      <c r="Y6" s="180"/>
    </row>
    <row r="7" spans="1:25" s="179" customFormat="1" ht="69.95" customHeight="1">
      <c r="A7" s="187">
        <v>5</v>
      </c>
      <c r="B7" s="188">
        <v>0.34375</v>
      </c>
      <c r="C7" s="185">
        <f>B7+TIME(0,25,0)</f>
        <v>0.3611111111111111</v>
      </c>
      <c r="D7" s="188">
        <v>0.36805555555555602</v>
      </c>
      <c r="E7" s="188">
        <f>D7+TIME(0,35,0)</f>
        <v>0.3923611111111116</v>
      </c>
      <c r="F7" s="188">
        <f>E7+TIME(0,25,0)</f>
        <v>0.40972222222222271</v>
      </c>
      <c r="G7" s="188">
        <v>0.41666666666666669</v>
      </c>
      <c r="H7" s="188">
        <f>G7+TIME(0,25,0)</f>
        <v>0.43402777777777779</v>
      </c>
      <c r="I7" s="188">
        <f>H7+TIME(0,15,0)</f>
        <v>0.44444444444444448</v>
      </c>
      <c r="J7" s="188">
        <f>I7+TIME(0,15,0)</f>
        <v>0.45486111111111116</v>
      </c>
      <c r="L7" s="181"/>
      <c r="M7" s="181"/>
      <c r="N7" s="181"/>
      <c r="O7" s="181"/>
      <c r="P7" s="181"/>
      <c r="Q7" s="181"/>
      <c r="S7" s="180"/>
      <c r="T7" s="180"/>
      <c r="U7" s="180"/>
      <c r="V7" s="180"/>
      <c r="W7" s="180"/>
      <c r="X7" s="180"/>
      <c r="Y7" s="180"/>
    </row>
    <row r="8" spans="1:25" s="179" customFormat="1" ht="69.95" customHeight="1">
      <c r="A8" s="187">
        <v>6</v>
      </c>
      <c r="B8" s="186">
        <v>0.38541666666666669</v>
      </c>
      <c r="C8" s="185">
        <f>B8+TIME(0,25,0)</f>
        <v>0.40277777777777779</v>
      </c>
      <c r="D8" s="188">
        <v>0.40972222222222299</v>
      </c>
      <c r="E8" s="188">
        <f>D8+TIME(0,35,0)</f>
        <v>0.43402777777777857</v>
      </c>
      <c r="F8" s="188">
        <f>E8+TIME(0,25,0)</f>
        <v>0.45138888888888967</v>
      </c>
      <c r="G8" s="188">
        <v>0.45833333333333331</v>
      </c>
      <c r="H8" s="188">
        <f>G8+TIME(0,25,0)</f>
        <v>0.47569444444444442</v>
      </c>
      <c r="I8" s="188">
        <f>H8+TIME(0,15,0)</f>
        <v>0.4861111111111111</v>
      </c>
      <c r="J8" s="188">
        <f>I8+TIME(0,15,0)</f>
        <v>0.49652777777777779</v>
      </c>
      <c r="L8" s="181"/>
      <c r="M8" s="181"/>
      <c r="N8" s="181"/>
      <c r="O8" s="181"/>
      <c r="P8" s="181"/>
      <c r="Q8" s="181"/>
      <c r="S8" s="180"/>
      <c r="T8" s="180"/>
      <c r="U8" s="180"/>
      <c r="V8" s="180"/>
      <c r="W8" s="180"/>
      <c r="X8" s="180"/>
      <c r="Y8" s="180"/>
    </row>
    <row r="9" spans="1:25" s="179" customFormat="1" ht="69.95" customHeight="1">
      <c r="A9" s="187">
        <v>7</v>
      </c>
      <c r="B9" s="186">
        <f>B8+TIME(0,60,0)</f>
        <v>0.42708333333333337</v>
      </c>
      <c r="C9" s="185">
        <f>B9+TIME(0,25,0)</f>
        <v>0.44444444444444448</v>
      </c>
      <c r="D9" s="188">
        <v>0.45138888888889001</v>
      </c>
      <c r="E9" s="188">
        <f>D9+TIME(0,35,0)</f>
        <v>0.47569444444444559</v>
      </c>
      <c r="F9" s="188">
        <f>E9+TIME(0,25,0)</f>
        <v>0.49305555555555669</v>
      </c>
      <c r="G9" s="188">
        <v>0.5</v>
      </c>
      <c r="H9" s="188">
        <f>G9+TIME(0,25,0)</f>
        <v>0.51736111111111116</v>
      </c>
      <c r="I9" s="188">
        <f>H9+TIME(0,15,0)</f>
        <v>0.52777777777777779</v>
      </c>
      <c r="J9" s="188">
        <f>I9+TIME(0,15,0)</f>
        <v>0.53819444444444442</v>
      </c>
      <c r="L9" s="181"/>
      <c r="M9" s="181"/>
      <c r="N9" s="181"/>
      <c r="O9" s="181"/>
      <c r="P9" s="181"/>
      <c r="Q9" s="181"/>
      <c r="S9" s="180"/>
      <c r="T9" s="180"/>
      <c r="U9" s="180"/>
      <c r="V9" s="180"/>
      <c r="W9" s="180"/>
      <c r="X9" s="180"/>
      <c r="Y9" s="180"/>
    </row>
    <row r="10" spans="1:25" s="179" customFormat="1" ht="69.95" customHeight="1">
      <c r="A10" s="187">
        <v>8</v>
      </c>
      <c r="B10" s="186">
        <f>B9+TIME(0,60,0)</f>
        <v>0.46875000000000006</v>
      </c>
      <c r="C10" s="185">
        <f>B10+TIME(0,25,0)</f>
        <v>0.48611111111111116</v>
      </c>
      <c r="D10" s="188">
        <v>0.49305555555555702</v>
      </c>
      <c r="E10" s="188">
        <f>D10+TIME(0,35,0)</f>
        <v>0.5173611111111126</v>
      </c>
      <c r="F10" s="188">
        <f>E10+TIME(0,25,0)</f>
        <v>0.53472222222222376</v>
      </c>
      <c r="G10" s="188">
        <v>0.54166666666666663</v>
      </c>
      <c r="H10" s="188">
        <f>G10+TIME(0,25,0)</f>
        <v>0.55902777777777779</v>
      </c>
      <c r="I10" s="188">
        <f>H10+TIME(0,15,0)</f>
        <v>0.56944444444444442</v>
      </c>
      <c r="J10" s="188">
        <f>I10+TIME(0,15,0)</f>
        <v>0.57986111111111105</v>
      </c>
      <c r="L10" s="181"/>
      <c r="M10" s="181"/>
      <c r="N10" s="181"/>
      <c r="O10" s="181"/>
      <c r="P10" s="181"/>
      <c r="Q10" s="181"/>
      <c r="S10" s="180"/>
      <c r="T10" s="180"/>
      <c r="U10" s="180"/>
      <c r="V10" s="180"/>
      <c r="W10" s="180"/>
      <c r="X10" s="180"/>
      <c r="Y10" s="180"/>
    </row>
    <row r="11" spans="1:25" s="179" customFormat="1" ht="69.95" customHeight="1">
      <c r="A11" s="187">
        <v>9</v>
      </c>
      <c r="B11" s="186">
        <f>B10+TIME(0,60,0)</f>
        <v>0.51041666666666674</v>
      </c>
      <c r="C11" s="185">
        <f>B11+TIME(0,25,0)</f>
        <v>0.5277777777777779</v>
      </c>
      <c r="D11" s="188">
        <v>0.53472222222222399</v>
      </c>
      <c r="E11" s="188">
        <f>D11+TIME(0,35,0)</f>
        <v>0.55902777777777957</v>
      </c>
      <c r="F11" s="188">
        <f>E11+TIME(0,25,0)</f>
        <v>0.57638888888889073</v>
      </c>
      <c r="G11" s="188">
        <v>0.58333333333333337</v>
      </c>
      <c r="H11" s="188">
        <f>G11+TIME(0,25,0)</f>
        <v>0.60069444444444453</v>
      </c>
      <c r="I11" s="188">
        <f>H11+TIME(0,15,0)</f>
        <v>0.61111111111111116</v>
      </c>
      <c r="J11" s="188">
        <f>I11+TIME(0,15,0)</f>
        <v>0.62152777777777779</v>
      </c>
      <c r="L11" s="181"/>
      <c r="M11" s="181"/>
      <c r="N11" s="181"/>
      <c r="O11" s="181"/>
      <c r="P11" s="181"/>
      <c r="Q11" s="181"/>
      <c r="S11" s="180"/>
      <c r="T11" s="180"/>
      <c r="U11" s="180"/>
      <c r="V11" s="180"/>
      <c r="W11" s="180"/>
      <c r="X11" s="180"/>
      <c r="Y11" s="180"/>
    </row>
    <row r="12" spans="1:25" s="179" customFormat="1" ht="69.95" customHeight="1">
      <c r="A12" s="187">
        <v>10</v>
      </c>
      <c r="B12" s="186">
        <f>B11+TIME(0,60,0)</f>
        <v>0.55208333333333337</v>
      </c>
      <c r="C12" s="185">
        <f>B12+TIME(0,25,0)</f>
        <v>0.56944444444444453</v>
      </c>
      <c r="D12" s="188">
        <v>0.57638888888889095</v>
      </c>
      <c r="E12" s="188">
        <f>D12+TIME(0,35,0)</f>
        <v>0.60069444444444653</v>
      </c>
      <c r="F12" s="188">
        <f>E12+TIME(0,25,0)</f>
        <v>0.61805555555555769</v>
      </c>
      <c r="G12" s="188">
        <v>0.625</v>
      </c>
      <c r="H12" s="188">
        <f>G12+TIME(0,25,0)</f>
        <v>0.64236111111111116</v>
      </c>
      <c r="I12" s="188">
        <f>H12+TIME(0,15,0)</f>
        <v>0.65277777777777779</v>
      </c>
      <c r="J12" s="188">
        <f>I12+TIME(0,15,0)</f>
        <v>0.66319444444444442</v>
      </c>
      <c r="L12" s="181"/>
      <c r="M12" s="181"/>
      <c r="N12" s="181"/>
      <c r="O12" s="181"/>
      <c r="P12" s="181"/>
      <c r="Q12" s="181"/>
      <c r="S12" s="180"/>
      <c r="T12" s="180"/>
      <c r="U12" s="180"/>
      <c r="V12" s="180"/>
      <c r="W12" s="180"/>
      <c r="X12" s="180"/>
      <c r="Y12" s="180"/>
    </row>
    <row r="13" spans="1:25" s="179" customFormat="1" ht="69.95" customHeight="1">
      <c r="A13" s="187">
        <v>11</v>
      </c>
      <c r="B13" s="186">
        <f>B12+TIME(0,60,0)</f>
        <v>0.59375</v>
      </c>
      <c r="C13" s="185">
        <f>B13+TIME(0,25,0)</f>
        <v>0.61111111111111116</v>
      </c>
      <c r="D13" s="188">
        <v>0.61805555555555802</v>
      </c>
      <c r="E13" s="188">
        <f>D13+TIME(0,35,0)</f>
        <v>0.6423611111111136</v>
      </c>
      <c r="F13" s="188">
        <f>E13+TIME(0,25,0)</f>
        <v>0.65972222222222476</v>
      </c>
      <c r="G13" s="188">
        <v>0.66666666666666663</v>
      </c>
      <c r="H13" s="188">
        <f>G13+TIME(0,25,0)</f>
        <v>0.68402777777777779</v>
      </c>
      <c r="I13" s="188">
        <f>H13+TIME(0,15,0)</f>
        <v>0.69444444444444442</v>
      </c>
      <c r="J13" s="188">
        <f>I13+TIME(0,15,0)</f>
        <v>0.70486111111111105</v>
      </c>
      <c r="L13" s="181"/>
      <c r="M13" s="181"/>
      <c r="N13" s="181"/>
      <c r="O13" s="181"/>
      <c r="P13" s="181"/>
      <c r="Q13" s="181"/>
      <c r="S13" s="180"/>
      <c r="T13" s="180"/>
      <c r="U13" s="180"/>
      <c r="V13" s="180"/>
      <c r="W13" s="180"/>
      <c r="X13" s="180"/>
      <c r="Y13" s="180"/>
    </row>
    <row r="14" spans="1:25" s="179" customFormat="1" ht="69.95" customHeight="1">
      <c r="A14" s="187">
        <v>12</v>
      </c>
      <c r="B14" s="186">
        <f>B13+TIME(0,60,0)</f>
        <v>0.63541666666666663</v>
      </c>
      <c r="C14" s="185">
        <f>B14+TIME(0,25,0)</f>
        <v>0.65277777777777779</v>
      </c>
      <c r="D14" s="188">
        <v>0.65972222222222499</v>
      </c>
      <c r="E14" s="188">
        <f>D14+TIME(0,35,0)</f>
        <v>0.68402777777778057</v>
      </c>
      <c r="F14" s="188">
        <f>E14+TIME(0,25,0)</f>
        <v>0.70138888888889173</v>
      </c>
      <c r="G14" s="188">
        <v>0.70833333333333337</v>
      </c>
      <c r="H14" s="188">
        <f>G14+TIME(0,25,0)</f>
        <v>0.72569444444444453</v>
      </c>
      <c r="I14" s="188">
        <f>H14+TIME(0,15,0)</f>
        <v>0.73611111111111116</v>
      </c>
      <c r="J14" s="188">
        <f>I14+TIME(0,15,0)</f>
        <v>0.74652777777777779</v>
      </c>
      <c r="L14" s="181"/>
      <c r="M14" s="181"/>
      <c r="N14" s="181"/>
      <c r="O14" s="181"/>
      <c r="P14" s="181"/>
      <c r="Q14" s="181"/>
      <c r="S14" s="180"/>
      <c r="T14" s="180"/>
      <c r="U14" s="180"/>
      <c r="V14" s="180"/>
      <c r="W14" s="180"/>
      <c r="X14" s="180"/>
      <c r="Y14" s="180"/>
    </row>
    <row r="15" spans="1:25" s="179" customFormat="1" ht="69.95" customHeight="1">
      <c r="A15" s="187">
        <v>13</v>
      </c>
      <c r="B15" s="186">
        <f>B14+TIME(0,60,0)</f>
        <v>0.67708333333333326</v>
      </c>
      <c r="C15" s="185">
        <f>B15+TIME(0,25,0)</f>
        <v>0.69444444444444442</v>
      </c>
      <c r="D15" s="188">
        <v>0.70138888888889195</v>
      </c>
      <c r="E15" s="188">
        <f>D15+TIME(0,35,0)</f>
        <v>0.72569444444444753</v>
      </c>
      <c r="F15" s="188">
        <f>E15+TIME(0,25,0)</f>
        <v>0.74305555555555869</v>
      </c>
      <c r="G15" s="188">
        <v>0.75</v>
      </c>
      <c r="H15" s="188">
        <f>G15+TIME(0,25,0)</f>
        <v>0.76736111111111116</v>
      </c>
      <c r="I15" s="188">
        <f>H15+TIME(0,15,0)</f>
        <v>0.77777777777777779</v>
      </c>
      <c r="J15" s="188">
        <f>I15+TIME(0,15,0)</f>
        <v>0.78819444444444442</v>
      </c>
      <c r="L15" s="181"/>
      <c r="M15" s="181"/>
      <c r="N15" s="181"/>
      <c r="O15" s="181"/>
      <c r="P15" s="181"/>
      <c r="Q15" s="181"/>
      <c r="S15" s="180"/>
      <c r="T15" s="180"/>
      <c r="U15" s="180"/>
      <c r="V15" s="180"/>
      <c r="W15" s="180"/>
      <c r="X15" s="180"/>
      <c r="Y15" s="180"/>
    </row>
    <row r="16" spans="1:25" s="179" customFormat="1" ht="69.95" customHeight="1">
      <c r="A16" s="187">
        <v>14</v>
      </c>
      <c r="B16" s="186">
        <f>B15+TIME(0,60,0)</f>
        <v>0.71874999999999989</v>
      </c>
      <c r="C16" s="185">
        <f>B16+TIME(0,25,0)</f>
        <v>0.73611111111111105</v>
      </c>
      <c r="D16" s="188">
        <v>0.74305555555555902</v>
      </c>
      <c r="E16" s="188">
        <f>D16+TIME(0,35,0)</f>
        <v>0.7673611111111146</v>
      </c>
      <c r="F16" s="188">
        <f>E16+TIME(0,25,0)</f>
        <v>0.78472222222222576</v>
      </c>
      <c r="G16" s="188">
        <v>0.79166666666666663</v>
      </c>
      <c r="H16" s="188">
        <v>0.80208333333333337</v>
      </c>
      <c r="I16" s="184" t="s">
        <v>196</v>
      </c>
      <c r="J16" s="182"/>
      <c r="L16" s="181"/>
      <c r="M16" s="181"/>
      <c r="N16" s="181"/>
      <c r="O16" s="181"/>
      <c r="P16" s="181"/>
      <c r="Q16" s="181"/>
      <c r="S16" s="180"/>
      <c r="T16" s="180"/>
      <c r="U16" s="180"/>
      <c r="V16" s="180"/>
      <c r="W16" s="180"/>
      <c r="X16" s="180"/>
      <c r="Y16" s="180"/>
    </row>
    <row r="17" spans="1:25" s="179" customFormat="1" ht="69.95" customHeight="1">
      <c r="A17" s="187">
        <v>15</v>
      </c>
      <c r="B17" s="186">
        <f>B16+TIME(0,60,0)</f>
        <v>0.76041666666666652</v>
      </c>
      <c r="C17" s="185">
        <f>B17+TIME(0,25,0)</f>
        <v>0.77777777777777768</v>
      </c>
      <c r="D17" s="188">
        <v>0.78472222222222598</v>
      </c>
      <c r="E17" s="188">
        <f>D17+TIME(0,35,0)</f>
        <v>0.80902777777778156</v>
      </c>
      <c r="F17" s="184" t="s">
        <v>195</v>
      </c>
      <c r="G17" s="183"/>
      <c r="H17" s="183"/>
      <c r="I17" s="183"/>
      <c r="J17" s="182"/>
      <c r="L17" s="181"/>
      <c r="M17" s="181"/>
      <c r="N17" s="181"/>
      <c r="O17" s="181"/>
      <c r="P17" s="181"/>
      <c r="Q17" s="181"/>
      <c r="S17" s="180"/>
      <c r="T17" s="180"/>
      <c r="U17" s="180"/>
      <c r="V17" s="180"/>
      <c r="W17" s="180"/>
      <c r="X17" s="180"/>
      <c r="Y17" s="180"/>
    </row>
    <row r="18" spans="1:25" s="179" customFormat="1" ht="69.95" customHeight="1">
      <c r="A18" s="187">
        <v>16</v>
      </c>
      <c r="B18" s="186">
        <f>B17+TIME(0,60,0)</f>
        <v>0.80208333333333315</v>
      </c>
      <c r="C18" s="185">
        <f>B18+TIME(0,25,0)</f>
        <v>0.81944444444444431</v>
      </c>
      <c r="D18" s="184" t="s">
        <v>194</v>
      </c>
      <c r="E18" s="183"/>
      <c r="F18" s="183"/>
      <c r="G18" s="183"/>
      <c r="H18" s="183"/>
      <c r="I18" s="183"/>
      <c r="J18" s="182"/>
      <c r="L18" s="181"/>
      <c r="M18" s="181"/>
      <c r="N18" s="181"/>
      <c r="O18" s="181"/>
      <c r="P18" s="181"/>
      <c r="Q18" s="181"/>
      <c r="S18" s="180"/>
      <c r="T18" s="180"/>
      <c r="U18" s="180"/>
      <c r="V18" s="180"/>
      <c r="W18" s="180"/>
      <c r="X18" s="180"/>
      <c r="Y18" s="180"/>
    </row>
  </sheetData>
  <autoFilter ref="A2:J18"/>
  <mergeCells count="5">
    <mergeCell ref="A1:G1"/>
    <mergeCell ref="H1:J1"/>
    <mergeCell ref="I16:J16"/>
    <mergeCell ref="F17:J17"/>
    <mergeCell ref="D18:J18"/>
  </mergeCells>
  <phoneticPr fontId="5" type="noConversion"/>
  <printOptions horizontalCentered="1"/>
  <pageMargins left="0" right="0" top="0.78740157480314965" bottom="0" header="0.31496062992125984" footer="0.31496062992125984"/>
  <pageSetup paperSize="9" scale="60" fitToHeight="0" orientation="portrait" blackAndWhite="1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  <pageSetUpPr fitToPage="1"/>
  </sheetPr>
  <dimension ref="A1:Y15"/>
  <sheetViews>
    <sheetView view="pageBreakPreview" zoomScaleNormal="100" zoomScaleSheetLayoutView="100" workbookViewId="0">
      <pane xSplit="1" ySplit="2" topLeftCell="B3" activePane="bottomRight" state="frozen"/>
      <selection activeCell="C18" sqref="C18"/>
      <selection pane="topRight" activeCell="C18" sqref="C18"/>
      <selection pane="bottomLeft" activeCell="C18" sqref="C18"/>
      <selection pane="bottomRight" activeCell="B2" sqref="B1:B1048576"/>
    </sheetView>
  </sheetViews>
  <sheetFormatPr defaultRowHeight="24"/>
  <cols>
    <col min="1" max="1" width="4.77734375" style="178" customWidth="1"/>
    <col min="2" max="2" width="17.6640625" style="176" customWidth="1"/>
    <col min="3" max="6" width="14.109375" style="176" customWidth="1"/>
    <col min="7" max="9" width="14.109375" style="177" customWidth="1"/>
    <col min="10" max="10" width="25.6640625" style="177" bestFit="1" customWidth="1"/>
    <col min="11" max="11" width="7.44140625" style="176" customWidth="1"/>
    <col min="12" max="16" width="8.88671875" style="176"/>
    <col min="17" max="17" width="9.109375" style="176" bestFit="1" customWidth="1"/>
    <col min="18" max="18" width="8.88671875" style="176"/>
    <col min="19" max="21" width="8.109375" style="176" bestFit="1" customWidth="1"/>
    <col min="22" max="22" width="9.109375" style="176" bestFit="1" customWidth="1"/>
    <col min="23" max="25" width="8.109375" style="176" bestFit="1" customWidth="1"/>
    <col min="26" max="16384" width="8.88671875" style="176"/>
  </cols>
  <sheetData>
    <row r="1" spans="1:25" ht="59.25" customHeight="1" thickBot="1">
      <c r="A1" s="201" t="s">
        <v>213</v>
      </c>
      <c r="B1" s="201"/>
      <c r="C1" s="201"/>
      <c r="D1" s="201"/>
      <c r="E1" s="201"/>
      <c r="F1" s="201"/>
      <c r="G1" s="201"/>
      <c r="H1" s="212" t="s">
        <v>91</v>
      </c>
      <c r="I1" s="211"/>
      <c r="J1" s="211"/>
    </row>
    <row r="2" spans="1:25" s="194" customFormat="1" ht="50.25" customHeight="1" thickBot="1">
      <c r="A2" s="210" t="s">
        <v>90</v>
      </c>
      <c r="B2" s="209" t="s">
        <v>212</v>
      </c>
      <c r="C2" s="208" t="s">
        <v>53</v>
      </c>
      <c r="D2" s="208" t="s">
        <v>211</v>
      </c>
      <c r="E2" s="208" t="s">
        <v>210</v>
      </c>
      <c r="F2" s="207" t="s">
        <v>200</v>
      </c>
      <c r="G2" s="206" t="s">
        <v>209</v>
      </c>
      <c r="H2" s="206" t="s">
        <v>208</v>
      </c>
      <c r="I2" s="207" t="s">
        <v>207</v>
      </c>
      <c r="J2" s="206" t="s">
        <v>183</v>
      </c>
    </row>
    <row r="3" spans="1:25" s="179" customFormat="1" ht="69.95" customHeight="1" thickTop="1">
      <c r="A3" s="193">
        <v>1</v>
      </c>
      <c r="B3" s="192"/>
      <c r="C3" s="191"/>
      <c r="D3" s="191"/>
      <c r="E3" s="191"/>
      <c r="F3" s="191"/>
      <c r="G3" s="190"/>
      <c r="H3" s="190">
        <v>0.29166666666666669</v>
      </c>
      <c r="I3" s="190">
        <v>0.30208333333333331</v>
      </c>
      <c r="J3" s="190">
        <v>0.3125</v>
      </c>
      <c r="L3" s="181"/>
      <c r="M3" s="181"/>
      <c r="N3" s="181"/>
      <c r="O3" s="181"/>
      <c r="P3" s="181"/>
      <c r="Q3" s="181"/>
      <c r="S3" s="180"/>
      <c r="T3" s="180"/>
      <c r="U3" s="180"/>
      <c r="V3" s="180"/>
      <c r="W3" s="180"/>
      <c r="X3" s="180"/>
      <c r="Y3" s="180"/>
    </row>
    <row r="4" spans="1:25" s="179" customFormat="1" ht="69.95" customHeight="1">
      <c r="A4" s="187">
        <v>2</v>
      </c>
      <c r="B4" s="189"/>
      <c r="C4" s="189"/>
      <c r="D4" s="189"/>
      <c r="E4" s="189"/>
      <c r="F4" s="188"/>
      <c r="G4" s="186">
        <v>0.3263888888888889</v>
      </c>
      <c r="H4" s="186">
        <v>0.34375</v>
      </c>
      <c r="I4" s="186">
        <v>0.35416666666666669</v>
      </c>
      <c r="J4" s="186">
        <v>0.36458333333333331</v>
      </c>
      <c r="L4" s="181"/>
      <c r="M4" s="181"/>
      <c r="N4" s="181"/>
      <c r="O4" s="181"/>
      <c r="P4" s="181"/>
      <c r="Q4" s="181"/>
      <c r="S4" s="180"/>
      <c r="T4" s="180"/>
      <c r="U4" s="180"/>
      <c r="V4" s="180"/>
      <c r="W4" s="180"/>
      <c r="X4" s="180"/>
      <c r="Y4" s="180"/>
    </row>
    <row r="5" spans="1:25" s="179" customFormat="1" ht="69.95" customHeight="1">
      <c r="A5" s="187">
        <v>3</v>
      </c>
      <c r="B5" s="188">
        <v>0.28819444444444448</v>
      </c>
      <c r="C5" s="188">
        <v>0.30555555555555552</v>
      </c>
      <c r="D5" s="188">
        <v>0.3125</v>
      </c>
      <c r="E5" s="188">
        <f>D5+TIME(0,35,0)</f>
        <v>0.33680555555555558</v>
      </c>
      <c r="F5" s="188">
        <v>0.35416666666666669</v>
      </c>
      <c r="G5" s="188">
        <v>0.3611111111111111</v>
      </c>
      <c r="H5" s="188">
        <f>G5+TIME(0,25,0)</f>
        <v>0.37847222222222221</v>
      </c>
      <c r="I5" s="188">
        <f>H5+TIME(0,15,0)</f>
        <v>0.3888888888888889</v>
      </c>
      <c r="J5" s="188">
        <f>I5+TIME(0,15,0)</f>
        <v>0.39930555555555558</v>
      </c>
      <c r="L5" s="181"/>
      <c r="M5" s="181"/>
      <c r="N5" s="181"/>
      <c r="O5" s="181"/>
      <c r="P5" s="181"/>
      <c r="Q5" s="181"/>
      <c r="S5" s="180"/>
      <c r="T5" s="180"/>
      <c r="U5" s="180"/>
      <c r="V5" s="180"/>
      <c r="W5" s="180"/>
      <c r="X5" s="180"/>
      <c r="Y5" s="180"/>
    </row>
    <row r="6" spans="1:25" s="179" customFormat="1" ht="69.95" customHeight="1">
      <c r="A6" s="187">
        <v>4</v>
      </c>
      <c r="B6" s="185">
        <v>0.34027777777777773</v>
      </c>
      <c r="C6" s="185">
        <f>B6+TIME(0,25,0)</f>
        <v>0.35763888888888884</v>
      </c>
      <c r="D6" s="188">
        <v>0.36458333333333331</v>
      </c>
      <c r="E6" s="188">
        <f>D6+TIME(0,35,0)</f>
        <v>0.3888888888888889</v>
      </c>
      <c r="F6" s="188">
        <v>0.40625</v>
      </c>
      <c r="G6" s="188">
        <v>0.41319444444444442</v>
      </c>
      <c r="H6" s="188">
        <f>G6+TIME(0,25,0)</f>
        <v>0.43055555555555552</v>
      </c>
      <c r="I6" s="188">
        <f>H6+TIME(0,15,0)</f>
        <v>0.44097222222222221</v>
      </c>
      <c r="J6" s="188">
        <f>I6+TIME(0,15,0)</f>
        <v>0.4513888888888889</v>
      </c>
      <c r="L6" s="181"/>
      <c r="M6" s="181"/>
      <c r="N6" s="181"/>
      <c r="O6" s="181"/>
      <c r="P6" s="181"/>
      <c r="Q6" s="181"/>
      <c r="S6" s="180"/>
      <c r="T6" s="180"/>
      <c r="U6" s="180"/>
      <c r="V6" s="180"/>
      <c r="W6" s="180"/>
      <c r="X6" s="180"/>
      <c r="Y6" s="180"/>
    </row>
    <row r="7" spans="1:25" s="179" customFormat="1" ht="69.95" customHeight="1">
      <c r="A7" s="187">
        <v>5</v>
      </c>
      <c r="B7" s="188">
        <f>B6+TIME(0,75,0)</f>
        <v>0.39236111111111105</v>
      </c>
      <c r="C7" s="188">
        <f>C6+TIME(0,75,0)</f>
        <v>0.40972222222222215</v>
      </c>
      <c r="D7" s="188">
        <f>D6+TIME(0,75,0)</f>
        <v>0.41666666666666663</v>
      </c>
      <c r="E7" s="188">
        <f>E6+TIME(0,75,0)</f>
        <v>0.44097222222222221</v>
      </c>
      <c r="F7" s="188">
        <f>F6+TIME(0,75,0)</f>
        <v>0.45833333333333331</v>
      </c>
      <c r="G7" s="188">
        <f>G6+TIME(0,75,0)</f>
        <v>0.46527777777777773</v>
      </c>
      <c r="H7" s="188">
        <f>H6+TIME(0,75,0)</f>
        <v>0.48263888888888884</v>
      </c>
      <c r="I7" s="188">
        <f>I6+TIME(0,75,0)</f>
        <v>0.49305555555555552</v>
      </c>
      <c r="J7" s="188">
        <f>J6+TIME(0,75,0)</f>
        <v>0.50347222222222221</v>
      </c>
      <c r="L7" s="181"/>
      <c r="M7" s="181"/>
      <c r="N7" s="181"/>
      <c r="O7" s="181"/>
      <c r="P7" s="181"/>
      <c r="Q7" s="181"/>
      <c r="S7" s="180"/>
      <c r="T7" s="180"/>
      <c r="U7" s="180"/>
      <c r="V7" s="180"/>
      <c r="W7" s="180"/>
      <c r="X7" s="180"/>
      <c r="Y7" s="180"/>
    </row>
    <row r="8" spans="1:25" s="179" customFormat="1" ht="69.95" customHeight="1">
      <c r="A8" s="187">
        <v>6</v>
      </c>
      <c r="B8" s="188">
        <f>B7+TIME(0,75,0)</f>
        <v>0.44444444444444436</v>
      </c>
      <c r="C8" s="188">
        <f>C7+TIME(0,75,0)</f>
        <v>0.46180555555555547</v>
      </c>
      <c r="D8" s="188">
        <f>D7+TIME(0,75,0)</f>
        <v>0.46874999999999994</v>
      </c>
      <c r="E8" s="188">
        <f>E7+TIME(0,75,0)</f>
        <v>0.49305555555555552</v>
      </c>
      <c r="F8" s="188">
        <f>F7+TIME(0,75,0)</f>
        <v>0.51041666666666663</v>
      </c>
      <c r="G8" s="188">
        <f>G7+TIME(0,75,0)</f>
        <v>0.51736111111111105</v>
      </c>
      <c r="H8" s="188">
        <f>H7+TIME(0,75,0)</f>
        <v>0.53472222222222221</v>
      </c>
      <c r="I8" s="188">
        <f>I7+TIME(0,75,0)</f>
        <v>0.54513888888888884</v>
      </c>
      <c r="J8" s="188">
        <f>J7+TIME(0,75,0)</f>
        <v>0.55555555555555558</v>
      </c>
      <c r="L8" s="181"/>
      <c r="M8" s="181"/>
      <c r="N8" s="181"/>
      <c r="O8" s="181"/>
      <c r="P8" s="181"/>
      <c r="Q8" s="181"/>
      <c r="S8" s="180"/>
      <c r="T8" s="180"/>
      <c r="U8" s="180"/>
      <c r="V8" s="180"/>
      <c r="W8" s="180"/>
      <c r="X8" s="180"/>
      <c r="Y8" s="180"/>
    </row>
    <row r="9" spans="1:25" s="179" customFormat="1" ht="69.95" customHeight="1">
      <c r="A9" s="187">
        <v>7</v>
      </c>
      <c r="B9" s="188">
        <f>B8+TIME(0,75,0)</f>
        <v>0.49652777777777768</v>
      </c>
      <c r="C9" s="188">
        <f>C8+TIME(0,75,0)</f>
        <v>0.51388888888888884</v>
      </c>
      <c r="D9" s="188">
        <f>D8+TIME(0,75,0)</f>
        <v>0.52083333333333326</v>
      </c>
      <c r="E9" s="188">
        <f>E8+TIME(0,75,0)</f>
        <v>0.54513888888888884</v>
      </c>
      <c r="F9" s="188">
        <f>F8+TIME(0,75,0)</f>
        <v>0.5625</v>
      </c>
      <c r="G9" s="188">
        <f>G8+TIME(0,75,0)</f>
        <v>0.56944444444444442</v>
      </c>
      <c r="H9" s="188">
        <f>H8+TIME(0,75,0)</f>
        <v>0.58680555555555558</v>
      </c>
      <c r="I9" s="188">
        <f>I8+TIME(0,75,0)</f>
        <v>0.59722222222222221</v>
      </c>
      <c r="J9" s="188">
        <f>J8+TIME(0,75,0)</f>
        <v>0.60763888888888895</v>
      </c>
      <c r="L9" s="181"/>
      <c r="M9" s="181"/>
      <c r="N9" s="181"/>
      <c r="O9" s="181"/>
      <c r="P9" s="181"/>
      <c r="Q9" s="181"/>
      <c r="S9" s="180"/>
      <c r="T9" s="180"/>
      <c r="U9" s="180"/>
      <c r="V9" s="180"/>
      <c r="W9" s="180"/>
      <c r="X9" s="180"/>
      <c r="Y9" s="180"/>
    </row>
    <row r="10" spans="1:25" s="179" customFormat="1" ht="69.95" customHeight="1">
      <c r="A10" s="187">
        <v>8</v>
      </c>
      <c r="B10" s="188">
        <f>B9+TIME(0,75,0)</f>
        <v>0.54861111111111105</v>
      </c>
      <c r="C10" s="188">
        <f>C9+TIME(0,75,0)</f>
        <v>0.56597222222222221</v>
      </c>
      <c r="D10" s="188">
        <f>D9+TIME(0,75,0)</f>
        <v>0.57291666666666663</v>
      </c>
      <c r="E10" s="188">
        <f>E9+TIME(0,75,0)</f>
        <v>0.59722222222222221</v>
      </c>
      <c r="F10" s="188">
        <f>F9+TIME(0,75,0)</f>
        <v>0.61458333333333337</v>
      </c>
      <c r="G10" s="188">
        <f>G9+TIME(0,75,0)</f>
        <v>0.62152777777777779</v>
      </c>
      <c r="H10" s="188">
        <f>H9+TIME(0,75,0)</f>
        <v>0.63888888888888895</v>
      </c>
      <c r="I10" s="188">
        <f>I9+TIME(0,75,0)</f>
        <v>0.64930555555555558</v>
      </c>
      <c r="J10" s="188">
        <f>J9+TIME(0,75,0)</f>
        <v>0.65972222222222232</v>
      </c>
      <c r="L10" s="181"/>
      <c r="M10" s="181"/>
      <c r="N10" s="181"/>
      <c r="O10" s="181"/>
      <c r="P10" s="181"/>
      <c r="Q10" s="181"/>
      <c r="S10" s="180"/>
      <c r="T10" s="180"/>
      <c r="U10" s="180"/>
      <c r="V10" s="180"/>
      <c r="W10" s="180"/>
      <c r="X10" s="180"/>
      <c r="Y10" s="180"/>
    </row>
    <row r="11" spans="1:25" s="179" customFormat="1" ht="69.95" customHeight="1">
      <c r="A11" s="187">
        <v>9</v>
      </c>
      <c r="B11" s="188">
        <f>B10+TIME(0,75,0)</f>
        <v>0.60069444444444442</v>
      </c>
      <c r="C11" s="188">
        <f>C10+TIME(0,75,0)</f>
        <v>0.61805555555555558</v>
      </c>
      <c r="D11" s="188">
        <f>D10+TIME(0,75,0)</f>
        <v>0.625</v>
      </c>
      <c r="E11" s="188">
        <f>E10+TIME(0,75,0)</f>
        <v>0.64930555555555558</v>
      </c>
      <c r="F11" s="188">
        <f>F10+TIME(0,75,0)</f>
        <v>0.66666666666666674</v>
      </c>
      <c r="G11" s="188">
        <f>G10+TIME(0,75,0)</f>
        <v>0.67361111111111116</v>
      </c>
      <c r="H11" s="188">
        <f>H10+TIME(0,75,0)</f>
        <v>0.69097222222222232</v>
      </c>
      <c r="I11" s="188">
        <f>I10+TIME(0,75,0)</f>
        <v>0.70138888888888895</v>
      </c>
      <c r="J11" s="188">
        <f>J10+TIME(0,75,0)</f>
        <v>0.71180555555555569</v>
      </c>
      <c r="L11" s="181"/>
      <c r="M11" s="181"/>
      <c r="N11" s="181"/>
      <c r="O11" s="181"/>
      <c r="P11" s="181"/>
      <c r="Q11" s="181"/>
      <c r="S11" s="180"/>
      <c r="T11" s="180"/>
      <c r="U11" s="180"/>
      <c r="V11" s="180"/>
      <c r="W11" s="180"/>
      <c r="X11" s="180"/>
      <c r="Y11" s="180"/>
    </row>
    <row r="12" spans="1:25" s="179" customFormat="1" ht="69.95" customHeight="1">
      <c r="A12" s="187">
        <v>10</v>
      </c>
      <c r="B12" s="188">
        <f>B11+TIME(0,75,0)</f>
        <v>0.65277777777777779</v>
      </c>
      <c r="C12" s="188">
        <f>C11+TIME(0,75,0)</f>
        <v>0.67013888888888895</v>
      </c>
      <c r="D12" s="188">
        <f>D11+TIME(0,75,0)</f>
        <v>0.67708333333333337</v>
      </c>
      <c r="E12" s="188">
        <f>E11+TIME(0,75,0)</f>
        <v>0.70138888888888895</v>
      </c>
      <c r="F12" s="188">
        <f>F11+TIME(0,75,0)</f>
        <v>0.71875000000000011</v>
      </c>
      <c r="G12" s="188">
        <f>G11+TIME(0,75,0)</f>
        <v>0.72569444444444453</v>
      </c>
      <c r="H12" s="188">
        <f>H11+TIME(0,75,0)</f>
        <v>0.74305555555555569</v>
      </c>
      <c r="I12" s="188">
        <f>I11+TIME(0,75,0)</f>
        <v>0.75347222222222232</v>
      </c>
      <c r="J12" s="188">
        <f>J11+TIME(0,75,0)</f>
        <v>0.76388888888888906</v>
      </c>
      <c r="L12" s="181"/>
      <c r="M12" s="181"/>
      <c r="N12" s="181"/>
      <c r="O12" s="181"/>
      <c r="P12" s="181"/>
      <c r="Q12" s="181"/>
      <c r="S12" s="180"/>
      <c r="T12" s="180"/>
      <c r="U12" s="180"/>
      <c r="V12" s="180"/>
      <c r="W12" s="180"/>
      <c r="X12" s="180"/>
      <c r="Y12" s="180"/>
    </row>
    <row r="13" spans="1:25" s="179" customFormat="1" ht="69.95" customHeight="1">
      <c r="A13" s="187">
        <v>11</v>
      </c>
      <c r="B13" s="188">
        <f>B12+TIME(0,75,0)</f>
        <v>0.70486111111111116</v>
      </c>
      <c r="C13" s="188">
        <f>C12+TIME(0,75,0)</f>
        <v>0.72222222222222232</v>
      </c>
      <c r="D13" s="188">
        <f>D12+TIME(0,75,0)</f>
        <v>0.72916666666666674</v>
      </c>
      <c r="E13" s="188">
        <f>E12+TIME(0,75,0)</f>
        <v>0.75347222222222232</v>
      </c>
      <c r="F13" s="188">
        <f>F12+TIME(0,75,0)</f>
        <v>0.77083333333333348</v>
      </c>
      <c r="G13" s="203" t="s">
        <v>206</v>
      </c>
      <c r="H13" s="203"/>
      <c r="I13" s="203"/>
      <c r="J13" s="202"/>
      <c r="L13" s="181"/>
      <c r="M13" s="181"/>
      <c r="N13" s="181"/>
      <c r="O13" s="181"/>
      <c r="P13" s="181"/>
      <c r="Q13" s="181"/>
      <c r="S13" s="180"/>
      <c r="T13" s="180"/>
      <c r="U13" s="180"/>
      <c r="V13" s="180"/>
      <c r="W13" s="180"/>
      <c r="X13" s="180"/>
      <c r="Y13" s="180"/>
    </row>
    <row r="14" spans="1:25" s="179" customFormat="1" ht="69.95" customHeight="1">
      <c r="A14" s="187">
        <v>12</v>
      </c>
      <c r="B14" s="188">
        <f>B13+TIME(0,75,0)</f>
        <v>0.75694444444444453</v>
      </c>
      <c r="C14" s="188">
        <f>C13+TIME(0,75,0)</f>
        <v>0.77430555555555569</v>
      </c>
      <c r="D14" s="205">
        <v>0.79166666666666663</v>
      </c>
      <c r="E14" s="183" t="s">
        <v>205</v>
      </c>
      <c r="F14" s="183"/>
      <c r="G14" s="183"/>
      <c r="H14" s="183"/>
      <c r="I14" s="183"/>
      <c r="J14" s="182"/>
      <c r="L14" s="181"/>
      <c r="M14" s="181"/>
      <c r="N14" s="181"/>
      <c r="O14" s="181"/>
      <c r="P14" s="181"/>
      <c r="Q14" s="181"/>
      <c r="S14" s="180"/>
      <c r="T14" s="180"/>
      <c r="U14" s="180"/>
      <c r="V14" s="180"/>
      <c r="W14" s="180"/>
      <c r="X14" s="180"/>
      <c r="Y14" s="180"/>
    </row>
    <row r="15" spans="1:25" s="179" customFormat="1" ht="69.95" customHeight="1">
      <c r="A15" s="187">
        <v>13</v>
      </c>
      <c r="B15" s="188">
        <v>0.79861111111111116</v>
      </c>
      <c r="C15" s="188">
        <v>0.81597222222222221</v>
      </c>
      <c r="D15" s="204" t="s">
        <v>194</v>
      </c>
      <c r="E15" s="203"/>
      <c r="F15" s="203"/>
      <c r="G15" s="203"/>
      <c r="H15" s="203"/>
      <c r="I15" s="203"/>
      <c r="J15" s="202"/>
      <c r="L15" s="181"/>
      <c r="M15" s="181"/>
      <c r="N15" s="181"/>
      <c r="O15" s="181"/>
      <c r="P15" s="181"/>
      <c r="Q15" s="181"/>
      <c r="S15" s="180"/>
      <c r="T15" s="180"/>
      <c r="U15" s="180"/>
      <c r="V15" s="180"/>
      <c r="W15" s="180"/>
      <c r="X15" s="180"/>
      <c r="Y15" s="180"/>
    </row>
  </sheetData>
  <autoFilter ref="A2:J15"/>
  <mergeCells count="5">
    <mergeCell ref="A1:G1"/>
    <mergeCell ref="H1:J1"/>
    <mergeCell ref="G13:J13"/>
    <mergeCell ref="D15:J15"/>
    <mergeCell ref="E14:J14"/>
  </mergeCells>
  <phoneticPr fontId="5" type="noConversion"/>
  <printOptions horizontalCentered="1"/>
  <pageMargins left="0" right="0" top="0.78740157480314965" bottom="0" header="0.31496062992125984" footer="0.31496062992125984"/>
  <pageSetup paperSize="9" scale="59" fitToHeight="0" orientation="portrait" blackAndWhite="1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  <pageSetUpPr fitToPage="1"/>
  </sheetPr>
  <dimension ref="A1:V25"/>
  <sheetViews>
    <sheetView view="pageBreakPreview" zoomScaleNormal="100" zoomScaleSheetLayoutView="100" workbookViewId="0">
      <pane xSplit="1" ySplit="2" topLeftCell="B3" activePane="bottomRight" state="frozen"/>
      <selection activeCell="C18" sqref="C18"/>
      <selection pane="topRight" activeCell="C18" sqref="C18"/>
      <selection pane="bottomLeft" activeCell="C18" sqref="C18"/>
      <selection pane="bottomRight" activeCell="B2" sqref="B1:B1048576"/>
    </sheetView>
  </sheetViews>
  <sheetFormatPr defaultRowHeight="24"/>
  <cols>
    <col min="1" max="1" width="4.77734375" style="178" customWidth="1"/>
    <col min="2" max="2" width="20.44140625" style="176" customWidth="1"/>
    <col min="3" max="3" width="14.109375" style="176" customWidth="1"/>
    <col min="4" max="5" width="14.44140625" style="176" customWidth="1"/>
    <col min="6" max="6" width="12.33203125" style="177" customWidth="1"/>
    <col min="7" max="7" width="26.44140625" style="177" customWidth="1"/>
    <col min="8" max="8" width="7.44140625" style="176" customWidth="1"/>
    <col min="9" max="13" width="8.88671875" style="176"/>
    <col min="14" max="14" width="9.109375" style="176" bestFit="1" customWidth="1"/>
    <col min="15" max="15" width="8.88671875" style="176"/>
    <col min="16" max="18" width="8.109375" style="176" bestFit="1" customWidth="1"/>
    <col min="19" max="19" width="9.109375" style="176" bestFit="1" customWidth="1"/>
    <col min="20" max="22" width="8.109375" style="176" bestFit="1" customWidth="1"/>
    <col min="23" max="16384" width="8.88671875" style="176"/>
  </cols>
  <sheetData>
    <row r="1" spans="1:22" ht="59.25" customHeight="1" thickBot="1">
      <c r="A1" s="233" t="s">
        <v>225</v>
      </c>
      <c r="B1" s="233"/>
      <c r="C1" s="233"/>
      <c r="D1" s="233"/>
      <c r="E1" s="233"/>
      <c r="F1" s="233"/>
      <c r="G1" s="232" t="s">
        <v>91</v>
      </c>
    </row>
    <row r="2" spans="1:22" s="194" customFormat="1" ht="50.25" customHeight="1" thickBot="1">
      <c r="A2" s="210" t="s">
        <v>90</v>
      </c>
      <c r="B2" s="209" t="s">
        <v>224</v>
      </c>
      <c r="C2" s="208" t="s">
        <v>203</v>
      </c>
      <c r="D2" s="206" t="s">
        <v>223</v>
      </c>
      <c r="E2" s="231" t="s">
        <v>222</v>
      </c>
      <c r="F2" s="206" t="s">
        <v>203</v>
      </c>
      <c r="G2" s="206" t="s">
        <v>221</v>
      </c>
    </row>
    <row r="3" spans="1:22" s="179" customFormat="1" ht="39.950000000000003" customHeight="1" thickTop="1">
      <c r="A3" s="193">
        <v>1</v>
      </c>
      <c r="B3" s="230"/>
      <c r="C3" s="229"/>
      <c r="D3" s="229"/>
      <c r="E3" s="228"/>
      <c r="F3" s="227">
        <v>0.24305555555555555</v>
      </c>
      <c r="G3" s="227">
        <v>0.27430555555555552</v>
      </c>
      <c r="I3" s="181"/>
      <c r="J3" s="181"/>
      <c r="K3" s="181"/>
      <c r="L3" s="181"/>
      <c r="M3" s="181"/>
      <c r="N3" s="181"/>
      <c r="P3" s="180"/>
      <c r="Q3" s="180"/>
      <c r="R3" s="180"/>
      <c r="S3" s="180"/>
      <c r="T3" s="180"/>
      <c r="U3" s="180"/>
      <c r="V3" s="180"/>
    </row>
    <row r="4" spans="1:22" s="179" customFormat="1" ht="38.25">
      <c r="A4" s="187">
        <v>2</v>
      </c>
      <c r="B4" s="226"/>
      <c r="C4" s="225"/>
      <c r="D4" s="224"/>
      <c r="E4" s="220">
        <v>0.23611111111111113</v>
      </c>
      <c r="F4" s="216">
        <v>0.27777777777777779</v>
      </c>
      <c r="G4" s="216">
        <v>0.30902777777777779</v>
      </c>
      <c r="I4" s="181"/>
      <c r="J4" s="181"/>
      <c r="K4" s="181"/>
      <c r="L4" s="181"/>
      <c r="M4" s="181"/>
      <c r="N4" s="181"/>
      <c r="P4" s="180"/>
      <c r="Q4" s="180"/>
      <c r="R4" s="180"/>
      <c r="S4" s="180"/>
      <c r="T4" s="180"/>
      <c r="U4" s="180"/>
      <c r="V4" s="180"/>
    </row>
    <row r="5" spans="1:22" s="179" customFormat="1" ht="39.950000000000003" customHeight="1">
      <c r="A5" s="187">
        <v>3</v>
      </c>
      <c r="B5" s="220"/>
      <c r="C5" s="223" t="s">
        <v>220</v>
      </c>
      <c r="D5" s="221">
        <v>0.2638888888888889</v>
      </c>
      <c r="E5" s="220">
        <v>0.27083333333333331</v>
      </c>
      <c r="F5" s="216">
        <v>0.3125</v>
      </c>
      <c r="G5" s="216">
        <v>0.34375</v>
      </c>
      <c r="I5" s="181"/>
      <c r="J5" s="181"/>
      <c r="K5" s="181"/>
      <c r="L5" s="181"/>
      <c r="M5" s="181"/>
      <c r="N5" s="181"/>
      <c r="P5" s="180"/>
      <c r="Q5" s="180"/>
      <c r="R5" s="180"/>
      <c r="S5" s="180"/>
      <c r="T5" s="180"/>
      <c r="U5" s="180"/>
      <c r="V5" s="180"/>
    </row>
    <row r="6" spans="1:22" s="179" customFormat="1" ht="39.950000000000003" customHeight="1">
      <c r="A6" s="187">
        <v>4</v>
      </c>
      <c r="B6" s="222" t="s">
        <v>219</v>
      </c>
      <c r="C6" s="221">
        <v>0.25694444444444448</v>
      </c>
      <c r="D6" s="220">
        <v>0.2986111111111111</v>
      </c>
      <c r="E6" s="220">
        <v>0.30555555555555552</v>
      </c>
      <c r="F6" s="220">
        <v>0.34722222222222227</v>
      </c>
      <c r="G6" s="221">
        <v>0.37847222222222227</v>
      </c>
      <c r="I6" s="181"/>
      <c r="J6" s="181"/>
      <c r="K6" s="181"/>
      <c r="L6" s="181"/>
      <c r="M6" s="181"/>
      <c r="N6" s="181"/>
      <c r="P6" s="180"/>
      <c r="Q6" s="180"/>
      <c r="R6" s="180"/>
      <c r="S6" s="180"/>
      <c r="T6" s="180"/>
      <c r="U6" s="180"/>
      <c r="V6" s="180"/>
    </row>
    <row r="7" spans="1:22" s="179" customFormat="1" ht="39.950000000000003" customHeight="1">
      <c r="A7" s="187">
        <v>5</v>
      </c>
      <c r="B7" s="220">
        <v>0.2638888888888889</v>
      </c>
      <c r="C7" s="221">
        <v>0.2951388888888889</v>
      </c>
      <c r="D7" s="221">
        <v>0.33680555555555558</v>
      </c>
      <c r="E7" s="220">
        <v>0.34375</v>
      </c>
      <c r="F7" s="216">
        <v>0.38541666666666669</v>
      </c>
      <c r="G7" s="216">
        <v>0.41666666666666669</v>
      </c>
      <c r="I7" s="181"/>
      <c r="J7" s="181"/>
      <c r="K7" s="181"/>
      <c r="L7" s="181"/>
      <c r="M7" s="181"/>
      <c r="N7" s="181"/>
      <c r="P7" s="180"/>
      <c r="Q7" s="180"/>
      <c r="R7" s="180"/>
      <c r="S7" s="180"/>
      <c r="T7" s="180"/>
      <c r="U7" s="180"/>
      <c r="V7" s="180"/>
    </row>
    <row r="8" spans="1:22" s="179" customFormat="1" ht="39.950000000000003" customHeight="1">
      <c r="A8" s="187">
        <v>6</v>
      </c>
      <c r="B8" s="216">
        <v>0.30208333333333331</v>
      </c>
      <c r="C8" s="216">
        <v>0.33333333333333331</v>
      </c>
      <c r="D8" s="221">
        <v>0.375</v>
      </c>
      <c r="E8" s="220">
        <v>0.38194444444444442</v>
      </c>
      <c r="F8" s="216">
        <v>0.4236111111111111</v>
      </c>
      <c r="G8" s="216">
        <v>0.4548611111111111</v>
      </c>
      <c r="I8" s="181"/>
      <c r="J8" s="181"/>
      <c r="K8" s="181"/>
      <c r="L8" s="181"/>
      <c r="M8" s="181"/>
      <c r="N8" s="181"/>
      <c r="P8" s="180"/>
      <c r="Q8" s="180"/>
      <c r="R8" s="180"/>
      <c r="S8" s="180"/>
      <c r="T8" s="180"/>
      <c r="U8" s="180"/>
      <c r="V8" s="180"/>
    </row>
    <row r="9" spans="1:22" s="179" customFormat="1" ht="39.950000000000003" customHeight="1">
      <c r="A9" s="187">
        <v>7</v>
      </c>
      <c r="B9" s="216">
        <f>B8+TIME(0,55,0)</f>
        <v>0.34027777777777773</v>
      </c>
      <c r="C9" s="216">
        <f>C8+TIME(0,55,0)</f>
        <v>0.37152777777777773</v>
      </c>
      <c r="D9" s="216">
        <f>D8+TIME(0,55,0)</f>
        <v>0.41319444444444442</v>
      </c>
      <c r="E9" s="216">
        <f>E8+TIME(0,55,0)</f>
        <v>0.42013888888888884</v>
      </c>
      <c r="F9" s="216">
        <f>F8+TIME(0,55,0)</f>
        <v>0.46180555555555552</v>
      </c>
      <c r="G9" s="216">
        <f>G8+TIME(0,55,0)</f>
        <v>0.49305555555555552</v>
      </c>
      <c r="I9" s="181"/>
      <c r="J9" s="181"/>
      <c r="K9" s="181"/>
      <c r="L9" s="181"/>
      <c r="M9" s="181"/>
      <c r="N9" s="181"/>
      <c r="P9" s="180"/>
      <c r="Q9" s="180"/>
      <c r="R9" s="180"/>
      <c r="S9" s="180"/>
      <c r="T9" s="180"/>
      <c r="U9" s="180"/>
      <c r="V9" s="180"/>
    </row>
    <row r="10" spans="1:22" s="179" customFormat="1" ht="39.950000000000003" customHeight="1">
      <c r="A10" s="187">
        <v>8</v>
      </c>
      <c r="B10" s="216">
        <f>B9+TIME(0,55,0)</f>
        <v>0.37847222222222215</v>
      </c>
      <c r="C10" s="216">
        <f>C9+TIME(0,55,0)</f>
        <v>0.40972222222222215</v>
      </c>
      <c r="D10" s="216">
        <f>D9+TIME(0,55,0)</f>
        <v>0.45138888888888884</v>
      </c>
      <c r="E10" s="216">
        <f>E9+TIME(0,55,0)</f>
        <v>0.45833333333333326</v>
      </c>
      <c r="F10" s="216">
        <f>F9+TIME(0,55,0)</f>
        <v>0.49999999999999994</v>
      </c>
      <c r="G10" s="216">
        <f>G9+TIME(0,55,0)</f>
        <v>0.53125</v>
      </c>
      <c r="I10" s="181"/>
      <c r="J10" s="181"/>
      <c r="K10" s="181"/>
      <c r="L10" s="181"/>
      <c r="M10" s="181"/>
      <c r="N10" s="181"/>
      <c r="P10" s="180"/>
      <c r="Q10" s="180"/>
      <c r="R10" s="180"/>
      <c r="S10" s="180"/>
      <c r="T10" s="180"/>
      <c r="U10" s="180"/>
      <c r="V10" s="180"/>
    </row>
    <row r="11" spans="1:22" s="179" customFormat="1" ht="39.950000000000003" customHeight="1">
      <c r="A11" s="187">
        <v>9</v>
      </c>
      <c r="B11" s="218">
        <f>B10+TIME(0,55,0)</f>
        <v>0.41666666666666657</v>
      </c>
      <c r="C11" s="218">
        <f>C10+TIME(0,55,0)</f>
        <v>0.44791666666666657</v>
      </c>
      <c r="D11" s="218">
        <f>D10+TIME(0,55,0)</f>
        <v>0.48958333333333326</v>
      </c>
      <c r="E11" s="218">
        <f>E10+TIME(0,55,0)</f>
        <v>0.49652777777777768</v>
      </c>
      <c r="F11" s="218">
        <f>F10+TIME(0,55,0)</f>
        <v>0.53819444444444442</v>
      </c>
      <c r="G11" s="218">
        <f>G10+TIME(0,55,0)</f>
        <v>0.56944444444444442</v>
      </c>
      <c r="I11" s="181"/>
      <c r="J11" s="181"/>
      <c r="K11" s="181"/>
      <c r="L11" s="181"/>
      <c r="M11" s="181"/>
      <c r="N11" s="181"/>
      <c r="P11" s="180"/>
      <c r="Q11" s="180"/>
      <c r="R11" s="180"/>
      <c r="S11" s="180"/>
      <c r="T11" s="180"/>
      <c r="U11" s="180"/>
      <c r="V11" s="180"/>
    </row>
    <row r="12" spans="1:22" s="179" customFormat="1" ht="39.950000000000003" customHeight="1">
      <c r="A12" s="187">
        <v>10</v>
      </c>
      <c r="B12" s="218">
        <f>B11+TIME(0,55,0)</f>
        <v>0.45486111111111099</v>
      </c>
      <c r="C12" s="218">
        <f>C11+TIME(0,55,0)</f>
        <v>0.48611111111111099</v>
      </c>
      <c r="D12" s="218">
        <f>D11+TIME(0,55,0)</f>
        <v>0.52777777777777768</v>
      </c>
      <c r="E12" s="218">
        <f>E11+TIME(0,55,0)</f>
        <v>0.5347222222222221</v>
      </c>
      <c r="F12" s="219">
        <f>F11+TIME(0,55,0)</f>
        <v>0.57638888888888884</v>
      </c>
      <c r="G12" s="218">
        <f>G11+TIME(0,55,0)</f>
        <v>0.60763888888888884</v>
      </c>
      <c r="I12" s="181"/>
      <c r="J12" s="181"/>
      <c r="K12" s="181"/>
      <c r="L12" s="181"/>
      <c r="M12" s="181"/>
      <c r="N12" s="181"/>
      <c r="P12" s="180"/>
      <c r="Q12" s="180"/>
      <c r="R12" s="180"/>
      <c r="S12" s="180"/>
      <c r="T12" s="180"/>
      <c r="U12" s="180"/>
      <c r="V12" s="180"/>
    </row>
    <row r="13" spans="1:22" s="179" customFormat="1" ht="39.950000000000003" customHeight="1">
      <c r="A13" s="187">
        <v>11</v>
      </c>
      <c r="B13" s="218">
        <f>B12+TIME(0,55,0)</f>
        <v>0.49305555555555541</v>
      </c>
      <c r="C13" s="218">
        <f>C12+TIME(0,55,0)</f>
        <v>0.52430555555555547</v>
      </c>
      <c r="D13" s="218">
        <f>D12+TIME(0,55,0)</f>
        <v>0.5659722222222221</v>
      </c>
      <c r="E13" s="218">
        <f>E12+TIME(0,55,0)</f>
        <v>0.57291666666666652</v>
      </c>
      <c r="F13" s="219">
        <f>F12+TIME(0,55,0)</f>
        <v>0.61458333333333326</v>
      </c>
      <c r="G13" s="218">
        <f>G12+TIME(0,55,0)</f>
        <v>0.64583333333333326</v>
      </c>
      <c r="I13" s="181"/>
      <c r="J13" s="181"/>
      <c r="K13" s="181"/>
      <c r="L13" s="181"/>
      <c r="M13" s="181"/>
      <c r="N13" s="181"/>
      <c r="P13" s="180"/>
      <c r="Q13" s="180"/>
      <c r="R13" s="180"/>
      <c r="S13" s="180"/>
      <c r="T13" s="180"/>
      <c r="U13" s="180"/>
      <c r="V13" s="180"/>
    </row>
    <row r="14" spans="1:22" s="179" customFormat="1" ht="39.950000000000003" customHeight="1">
      <c r="A14" s="187">
        <v>12</v>
      </c>
      <c r="B14" s="218">
        <f>B13+TIME(0,55,0)</f>
        <v>0.53124999999999989</v>
      </c>
      <c r="C14" s="219">
        <f>C13+TIME(0,55,0)</f>
        <v>0.56249999999999989</v>
      </c>
      <c r="D14" s="218">
        <f>D13+TIME(0,55,0)</f>
        <v>0.60416666666666652</v>
      </c>
      <c r="E14" s="218">
        <f>E13+TIME(0,55,0)</f>
        <v>0.61111111111111094</v>
      </c>
      <c r="F14" s="218">
        <f>F13+TIME(0,55,0)</f>
        <v>0.65277777777777768</v>
      </c>
      <c r="G14" s="218">
        <f>G13+TIME(0,55,0)</f>
        <v>0.68402777777777768</v>
      </c>
      <c r="I14" s="181"/>
      <c r="J14" s="181"/>
      <c r="K14" s="181"/>
      <c r="L14" s="181"/>
      <c r="M14" s="181"/>
      <c r="N14" s="181"/>
      <c r="P14" s="180"/>
      <c r="Q14" s="180"/>
      <c r="R14" s="180"/>
      <c r="S14" s="180"/>
      <c r="T14" s="180"/>
      <c r="U14" s="180"/>
      <c r="V14" s="180"/>
    </row>
    <row r="15" spans="1:22" s="179" customFormat="1" ht="39.950000000000003" customHeight="1">
      <c r="A15" s="187">
        <v>13</v>
      </c>
      <c r="B15" s="218">
        <f>B14+TIME(0,55,0)</f>
        <v>0.56944444444444431</v>
      </c>
      <c r="C15" s="219">
        <f>C14+TIME(0,55,0)</f>
        <v>0.60069444444444431</v>
      </c>
      <c r="D15" s="218">
        <f>D14+TIME(0,55,0)</f>
        <v>0.64236111111111094</v>
      </c>
      <c r="E15" s="218">
        <f>E14+TIME(0,55,0)</f>
        <v>0.64930555555555536</v>
      </c>
      <c r="F15" s="218">
        <f>F14+TIME(0,55,0)</f>
        <v>0.6909722222222221</v>
      </c>
      <c r="G15" s="218">
        <f>G14+TIME(0,55,0)</f>
        <v>0.7222222222222221</v>
      </c>
      <c r="I15" s="181"/>
      <c r="J15" s="181"/>
      <c r="K15" s="181"/>
      <c r="L15" s="181"/>
      <c r="M15" s="181"/>
      <c r="N15" s="181"/>
      <c r="P15" s="180"/>
      <c r="Q15" s="180"/>
      <c r="R15" s="180"/>
      <c r="S15" s="180"/>
      <c r="T15" s="180"/>
      <c r="U15" s="180"/>
      <c r="V15" s="180"/>
    </row>
    <row r="16" spans="1:22" s="179" customFormat="1" ht="39.950000000000003" customHeight="1">
      <c r="A16" s="187">
        <v>14</v>
      </c>
      <c r="B16" s="218">
        <f>B15+TIME(0,55,0)</f>
        <v>0.60763888888888873</v>
      </c>
      <c r="C16" s="219">
        <f>C15+TIME(0,55,0)</f>
        <v>0.63888888888888873</v>
      </c>
      <c r="D16" s="218">
        <f>D15+TIME(0,55,0)</f>
        <v>0.68055555555555536</v>
      </c>
      <c r="E16" s="218">
        <f>E15+TIME(0,55,0)</f>
        <v>0.68749999999999978</v>
      </c>
      <c r="F16" s="218">
        <f>F15+TIME(0,55,0)</f>
        <v>0.72916666666666652</v>
      </c>
      <c r="G16" s="218">
        <f>G15+TIME(0,55,0)</f>
        <v>0.76041666666666652</v>
      </c>
      <c r="I16" s="181"/>
      <c r="J16" s="181"/>
      <c r="K16" s="181"/>
      <c r="L16" s="181"/>
      <c r="M16" s="181"/>
      <c r="N16" s="181"/>
      <c r="P16" s="180"/>
      <c r="Q16" s="180"/>
      <c r="R16" s="180"/>
      <c r="S16" s="180"/>
      <c r="T16" s="180"/>
      <c r="U16" s="180"/>
      <c r="V16" s="180"/>
    </row>
    <row r="17" spans="1:22" s="179" customFormat="1" ht="39.950000000000003" customHeight="1">
      <c r="A17" s="187">
        <v>15</v>
      </c>
      <c r="B17" s="218">
        <f>B16+TIME(0,55,0)</f>
        <v>0.64583333333333315</v>
      </c>
      <c r="C17" s="218">
        <f>C16+TIME(0,55,0)</f>
        <v>0.67708333333333315</v>
      </c>
      <c r="D17" s="218">
        <f>D16+TIME(0,55,0)</f>
        <v>0.71874999999999978</v>
      </c>
      <c r="E17" s="218">
        <f>E16+TIME(0,55,0)</f>
        <v>0.7256944444444442</v>
      </c>
      <c r="F17" s="218">
        <f>F16+TIME(0,55,0)</f>
        <v>0.76736111111111094</v>
      </c>
      <c r="G17" s="218">
        <f>G16+TIME(0,55,0)</f>
        <v>0.79861111111111094</v>
      </c>
      <c r="I17" s="181"/>
      <c r="J17" s="181"/>
      <c r="K17" s="181"/>
      <c r="L17" s="181"/>
      <c r="M17" s="181"/>
      <c r="N17" s="181"/>
      <c r="P17" s="180"/>
      <c r="Q17" s="180"/>
      <c r="R17" s="180"/>
      <c r="S17" s="180"/>
      <c r="T17" s="180"/>
      <c r="U17" s="180"/>
      <c r="V17" s="180"/>
    </row>
    <row r="18" spans="1:22" s="179" customFormat="1" ht="39.950000000000003" customHeight="1">
      <c r="A18" s="187">
        <v>16</v>
      </c>
      <c r="B18" s="218">
        <f>B17+TIME(0,55,0)</f>
        <v>0.68402777777777757</v>
      </c>
      <c r="C18" s="218">
        <f>C17+TIME(0,55,0)</f>
        <v>0.71527777777777757</v>
      </c>
      <c r="D18" s="218">
        <f>D17+TIME(0,55,0)</f>
        <v>0.7569444444444442</v>
      </c>
      <c r="E18" s="218">
        <f>E17+TIME(0,55,0)</f>
        <v>0.76388888888888862</v>
      </c>
      <c r="F18" s="218">
        <f>F17+TIME(0,55,0)</f>
        <v>0.80555555555555536</v>
      </c>
      <c r="G18" s="218">
        <f>G17+TIME(0,55,0)</f>
        <v>0.83680555555555536</v>
      </c>
      <c r="I18" s="181"/>
      <c r="J18" s="181"/>
      <c r="K18" s="181"/>
      <c r="L18" s="181"/>
      <c r="M18" s="181"/>
      <c r="N18" s="181"/>
      <c r="P18" s="180"/>
      <c r="Q18" s="180"/>
      <c r="R18" s="180"/>
      <c r="S18" s="180"/>
      <c r="T18" s="180"/>
      <c r="U18" s="180"/>
      <c r="V18" s="180"/>
    </row>
    <row r="19" spans="1:22" s="179" customFormat="1" ht="39.950000000000003" customHeight="1">
      <c r="A19" s="187">
        <v>17</v>
      </c>
      <c r="B19" s="218">
        <f>B18+TIME(0,55,0)</f>
        <v>0.72222222222222199</v>
      </c>
      <c r="C19" s="218">
        <f>C18+TIME(0,55,0)</f>
        <v>0.75347222222222199</v>
      </c>
      <c r="D19" s="218">
        <f>D18+TIME(0,55,0)</f>
        <v>0.79513888888888862</v>
      </c>
      <c r="E19" s="218">
        <f>E18+TIME(0,55,0)</f>
        <v>0.80208333333333304</v>
      </c>
      <c r="F19" s="218">
        <f>F18+TIME(0,55,0)</f>
        <v>0.84374999999999978</v>
      </c>
      <c r="G19" s="218">
        <f>G18+TIME(0,55,0)</f>
        <v>0.87499999999999978</v>
      </c>
      <c r="I19" s="181"/>
      <c r="J19" s="181"/>
      <c r="K19" s="181"/>
      <c r="L19" s="181"/>
      <c r="M19" s="181"/>
      <c r="N19" s="181"/>
      <c r="P19" s="180"/>
      <c r="Q19" s="180"/>
      <c r="R19" s="180"/>
      <c r="S19" s="180"/>
      <c r="T19" s="180"/>
      <c r="U19" s="180"/>
      <c r="V19" s="180"/>
    </row>
    <row r="20" spans="1:22" s="179" customFormat="1" ht="39.950000000000003" customHeight="1">
      <c r="A20" s="187">
        <v>18</v>
      </c>
      <c r="B20" s="216">
        <v>0.75</v>
      </c>
      <c r="C20" s="216">
        <v>0.78125</v>
      </c>
      <c r="D20" s="216">
        <v>0.82291666666666663</v>
      </c>
      <c r="E20" s="216">
        <v>0.82986111111111116</v>
      </c>
      <c r="F20" s="216">
        <v>0.86805555555555547</v>
      </c>
      <c r="G20" s="216">
        <v>0.90277777777777779</v>
      </c>
      <c r="I20" s="181"/>
      <c r="J20" s="181"/>
      <c r="K20" s="181"/>
      <c r="L20" s="181"/>
      <c r="M20" s="181"/>
      <c r="N20" s="181"/>
      <c r="P20" s="180"/>
      <c r="Q20" s="180"/>
      <c r="R20" s="180"/>
      <c r="S20" s="180"/>
      <c r="T20" s="180"/>
      <c r="U20" s="180"/>
      <c r="V20" s="180"/>
    </row>
    <row r="21" spans="1:22" s="179" customFormat="1" ht="39.950000000000003" customHeight="1">
      <c r="A21" s="187">
        <v>19</v>
      </c>
      <c r="B21" s="216">
        <f>B20+TIME(0,60,0)</f>
        <v>0.79166666666666663</v>
      </c>
      <c r="C21" s="216">
        <f>C20+TIME(0,60,0)</f>
        <v>0.82291666666666663</v>
      </c>
      <c r="D21" s="216">
        <v>0.86458333333333337</v>
      </c>
      <c r="E21" s="216">
        <v>0.87152777777777779</v>
      </c>
      <c r="F21" s="216">
        <v>0.91319444444444453</v>
      </c>
      <c r="G21" s="216">
        <v>0.94444444444444453</v>
      </c>
      <c r="I21" s="181"/>
      <c r="J21" s="181"/>
      <c r="K21" s="181"/>
      <c r="L21" s="181"/>
      <c r="M21" s="181"/>
      <c r="N21" s="181"/>
      <c r="P21" s="180"/>
      <c r="Q21" s="180"/>
      <c r="R21" s="180"/>
      <c r="S21" s="180"/>
      <c r="T21" s="180"/>
      <c r="U21" s="180"/>
      <c r="V21" s="180"/>
    </row>
    <row r="22" spans="1:22" s="179" customFormat="1" ht="39.950000000000003" customHeight="1">
      <c r="A22" s="187">
        <v>20</v>
      </c>
      <c r="B22" s="216">
        <v>0.83680555555555547</v>
      </c>
      <c r="C22" s="216">
        <f>C21+TIME(0,65,0)</f>
        <v>0.86805555555555547</v>
      </c>
      <c r="D22" s="216">
        <v>0.90972222222222221</v>
      </c>
      <c r="E22" s="216">
        <v>0.91666666666666663</v>
      </c>
      <c r="F22" s="216">
        <v>0.95833333333333337</v>
      </c>
      <c r="G22" s="216" t="s">
        <v>218</v>
      </c>
      <c r="I22" s="181"/>
      <c r="J22" s="181"/>
      <c r="K22" s="181"/>
      <c r="L22" s="181"/>
      <c r="M22" s="181"/>
      <c r="N22" s="181"/>
      <c r="P22" s="180"/>
      <c r="Q22" s="180"/>
      <c r="R22" s="180"/>
      <c r="S22" s="180"/>
      <c r="T22" s="180"/>
      <c r="U22" s="180"/>
      <c r="V22" s="180"/>
    </row>
    <row r="23" spans="1:22" s="179" customFormat="1" ht="63">
      <c r="A23" s="187">
        <v>21</v>
      </c>
      <c r="B23" s="216">
        <v>0.875</v>
      </c>
      <c r="C23" s="217" t="s">
        <v>217</v>
      </c>
      <c r="D23" s="217" t="s">
        <v>216</v>
      </c>
      <c r="E23" s="217" t="s">
        <v>215</v>
      </c>
      <c r="F23" s="215" t="s">
        <v>214</v>
      </c>
      <c r="G23" s="213"/>
      <c r="I23" s="181"/>
      <c r="J23" s="181"/>
      <c r="K23" s="181"/>
      <c r="L23" s="181"/>
      <c r="M23" s="181"/>
      <c r="N23" s="181"/>
      <c r="P23" s="180"/>
      <c r="Q23" s="180"/>
      <c r="R23" s="180"/>
      <c r="S23" s="180"/>
      <c r="T23" s="180"/>
      <c r="U23" s="180"/>
      <c r="V23" s="180"/>
    </row>
    <row r="24" spans="1:22" s="179" customFormat="1" ht="39.950000000000003" customHeight="1">
      <c r="A24" s="187">
        <v>22</v>
      </c>
      <c r="B24" s="216">
        <v>0.90277777777777779</v>
      </c>
      <c r="C24" s="216">
        <v>0.93402777777777779</v>
      </c>
      <c r="D24" s="215" t="s">
        <v>194</v>
      </c>
      <c r="E24" s="214"/>
      <c r="F24" s="214"/>
      <c r="G24" s="213"/>
      <c r="I24" s="181"/>
      <c r="J24" s="181"/>
      <c r="K24" s="181"/>
      <c r="L24" s="181"/>
      <c r="M24" s="181"/>
      <c r="N24" s="181"/>
      <c r="P24" s="180"/>
      <c r="Q24" s="180"/>
      <c r="R24" s="180"/>
      <c r="S24" s="180"/>
      <c r="T24" s="180"/>
      <c r="U24" s="180"/>
      <c r="V24" s="180"/>
    </row>
    <row r="25" spans="1:22" s="179" customFormat="1" ht="39.950000000000003" customHeight="1">
      <c r="A25" s="187">
        <v>23</v>
      </c>
      <c r="B25" s="216">
        <v>0.93402777777777779</v>
      </c>
      <c r="C25" s="216">
        <v>0.96527777777777779</v>
      </c>
      <c r="D25" s="215" t="s">
        <v>194</v>
      </c>
      <c r="E25" s="214"/>
      <c r="F25" s="214"/>
      <c r="G25" s="213"/>
      <c r="I25" s="181"/>
      <c r="J25" s="181"/>
      <c r="K25" s="181"/>
      <c r="L25" s="181"/>
      <c r="M25" s="181"/>
      <c r="N25" s="181"/>
      <c r="P25" s="180"/>
      <c r="Q25" s="180"/>
      <c r="R25" s="180"/>
      <c r="S25" s="180"/>
      <c r="T25" s="180"/>
      <c r="U25" s="180"/>
      <c r="V25" s="180"/>
    </row>
  </sheetData>
  <autoFilter ref="A2:G25"/>
  <mergeCells count="4">
    <mergeCell ref="A1:F1"/>
    <mergeCell ref="D25:G25"/>
    <mergeCell ref="D24:G24"/>
    <mergeCell ref="F23:G23"/>
  </mergeCells>
  <phoneticPr fontId="5" type="noConversion"/>
  <printOptions horizontalCentered="1"/>
  <pageMargins left="0" right="0" top="0.39370078740157483" bottom="0" header="0.31496062992125984" footer="0.31496062992125984"/>
  <pageSetup paperSize="9" scale="81" fitToHeight="0" orientation="portrait" blackAndWhite="1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  <pageSetUpPr fitToPage="1"/>
  </sheetPr>
  <dimension ref="A1:V16"/>
  <sheetViews>
    <sheetView view="pageBreakPreview" zoomScaleNormal="100" zoomScaleSheetLayoutView="100" workbookViewId="0">
      <pane xSplit="1" ySplit="2" topLeftCell="B12" activePane="bottomRight" state="frozen"/>
      <selection activeCell="C18" sqref="C18"/>
      <selection pane="topRight" activeCell="C18" sqref="C18"/>
      <selection pane="bottomLeft" activeCell="C18" sqref="C18"/>
      <selection pane="bottomRight" activeCell="B2" sqref="B1:B1048576"/>
    </sheetView>
  </sheetViews>
  <sheetFormatPr defaultRowHeight="24"/>
  <cols>
    <col min="1" max="1" width="4.77734375" style="178" customWidth="1"/>
    <col min="2" max="2" width="20.44140625" style="176" customWidth="1"/>
    <col min="3" max="3" width="14.109375" style="176" customWidth="1"/>
    <col min="4" max="5" width="14.44140625" style="176" customWidth="1"/>
    <col min="6" max="6" width="12.33203125" style="177" customWidth="1"/>
    <col min="7" max="7" width="24.109375" style="177" bestFit="1" customWidth="1"/>
    <col min="8" max="8" width="7.44140625" style="176" customWidth="1"/>
    <col min="9" max="13" width="8.88671875" style="176"/>
    <col min="14" max="14" width="9.109375" style="176" bestFit="1" customWidth="1"/>
    <col min="15" max="15" width="8.88671875" style="176"/>
    <col min="16" max="18" width="8.109375" style="176" bestFit="1" customWidth="1"/>
    <col min="19" max="19" width="9.109375" style="176" bestFit="1" customWidth="1"/>
    <col min="20" max="22" width="8.109375" style="176" bestFit="1" customWidth="1"/>
    <col min="23" max="16384" width="8.88671875" style="176"/>
  </cols>
  <sheetData>
    <row r="1" spans="1:22" ht="59.25" customHeight="1" thickBot="1">
      <c r="A1" s="233" t="s">
        <v>232</v>
      </c>
      <c r="B1" s="233"/>
      <c r="C1" s="233"/>
      <c r="D1" s="233"/>
      <c r="E1" s="233"/>
      <c r="F1" s="233"/>
      <c r="G1" s="232" t="s">
        <v>91</v>
      </c>
    </row>
    <row r="2" spans="1:22" s="194" customFormat="1" ht="50.25" customHeight="1" thickBot="1">
      <c r="A2" s="210" t="s">
        <v>90</v>
      </c>
      <c r="B2" s="209" t="s">
        <v>224</v>
      </c>
      <c r="C2" s="208" t="s">
        <v>203</v>
      </c>
      <c r="D2" s="206" t="s">
        <v>223</v>
      </c>
      <c r="E2" s="231" t="s">
        <v>222</v>
      </c>
      <c r="F2" s="206" t="s">
        <v>203</v>
      </c>
      <c r="G2" s="206" t="s">
        <v>221</v>
      </c>
    </row>
    <row r="3" spans="1:22" s="179" customFormat="1" ht="39.950000000000003" customHeight="1" thickTop="1">
      <c r="A3" s="193">
        <v>1</v>
      </c>
      <c r="B3" s="230"/>
      <c r="C3" s="229"/>
      <c r="D3" s="229"/>
      <c r="E3" s="238" t="s">
        <v>231</v>
      </c>
      <c r="F3" s="227">
        <v>0.2673611111111111</v>
      </c>
      <c r="G3" s="227">
        <v>0.2951388888888889</v>
      </c>
      <c r="I3" s="181"/>
      <c r="J3" s="181"/>
      <c r="K3" s="181"/>
      <c r="L3" s="181"/>
      <c r="M3" s="181"/>
      <c r="N3" s="181"/>
      <c r="P3" s="180"/>
      <c r="Q3" s="180"/>
      <c r="R3" s="180"/>
      <c r="S3" s="180"/>
      <c r="T3" s="180"/>
      <c r="U3" s="180"/>
      <c r="V3" s="180"/>
    </row>
    <row r="4" spans="1:22" s="179" customFormat="1" ht="38.25">
      <c r="A4" s="187">
        <v>2</v>
      </c>
      <c r="B4" s="226"/>
      <c r="C4" s="220">
        <v>0.23611111111111113</v>
      </c>
      <c r="D4" s="220">
        <v>0.27777777777777779</v>
      </c>
      <c r="E4" s="220">
        <v>0.28472222222222221</v>
      </c>
      <c r="F4" s="216">
        <v>0.3263888888888889</v>
      </c>
      <c r="G4" s="216">
        <v>0.35416666666666669</v>
      </c>
      <c r="I4" s="181"/>
      <c r="J4" s="181"/>
      <c r="K4" s="181"/>
      <c r="L4" s="181"/>
      <c r="M4" s="181"/>
      <c r="N4" s="181"/>
      <c r="P4" s="180"/>
      <c r="Q4" s="180"/>
      <c r="R4" s="180"/>
      <c r="S4" s="180"/>
      <c r="T4" s="180"/>
      <c r="U4" s="180"/>
      <c r="V4" s="180"/>
    </row>
    <row r="5" spans="1:22" s="179" customFormat="1" ht="39.950000000000003" customHeight="1">
      <c r="A5" s="187">
        <v>3</v>
      </c>
      <c r="B5" s="220">
        <v>0.2638888888888889</v>
      </c>
      <c r="C5" s="220">
        <v>0.2951388888888889</v>
      </c>
      <c r="D5" s="221">
        <v>0.33680555555555558</v>
      </c>
      <c r="E5" s="220">
        <v>0.34375</v>
      </c>
      <c r="F5" s="216">
        <v>0.38541666666666669</v>
      </c>
      <c r="G5" s="216">
        <v>0.41319444444444442</v>
      </c>
      <c r="I5" s="181"/>
      <c r="J5" s="181"/>
      <c r="K5" s="181"/>
      <c r="L5" s="181"/>
      <c r="M5" s="181"/>
      <c r="N5" s="181"/>
      <c r="P5" s="180"/>
      <c r="Q5" s="180"/>
      <c r="R5" s="180"/>
      <c r="S5" s="180"/>
      <c r="T5" s="180"/>
      <c r="U5" s="180"/>
      <c r="V5" s="180"/>
    </row>
    <row r="6" spans="1:22" s="179" customFormat="1" ht="39.950000000000003" customHeight="1">
      <c r="A6" s="187">
        <v>4</v>
      </c>
      <c r="B6" s="221">
        <v>0.32291666666666669</v>
      </c>
      <c r="C6" s="221">
        <v>0.35416666666666669</v>
      </c>
      <c r="D6" s="220">
        <f>C6+TIME(0,60,0)</f>
        <v>0.39583333333333337</v>
      </c>
      <c r="E6" s="220">
        <f>D6+TIME(0,10,0)</f>
        <v>0.40277777777777779</v>
      </c>
      <c r="F6" s="220">
        <f>E6+TIME(0,60,0)</f>
        <v>0.44444444444444448</v>
      </c>
      <c r="G6" s="221">
        <f>F6+TIME(0,40,0)</f>
        <v>0.47222222222222227</v>
      </c>
      <c r="I6" s="181"/>
      <c r="J6" s="181"/>
      <c r="K6" s="181"/>
      <c r="L6" s="181"/>
      <c r="M6" s="181"/>
      <c r="N6" s="181"/>
      <c r="P6" s="180"/>
      <c r="Q6" s="180"/>
      <c r="R6" s="180"/>
      <c r="S6" s="180"/>
      <c r="T6" s="180"/>
      <c r="U6" s="180"/>
      <c r="V6" s="180"/>
    </row>
    <row r="7" spans="1:22" s="179" customFormat="1" ht="39.950000000000003" customHeight="1">
      <c r="A7" s="187">
        <v>5</v>
      </c>
      <c r="B7" s="220">
        <f>B6+TIME(0,85,0)</f>
        <v>0.38194444444444448</v>
      </c>
      <c r="C7" s="220">
        <f>C6+TIME(0,85,0)</f>
        <v>0.41319444444444448</v>
      </c>
      <c r="D7" s="220">
        <f>D6+TIME(0,85,0)</f>
        <v>0.45486111111111116</v>
      </c>
      <c r="E7" s="220">
        <f>E6+TIME(0,85,0)</f>
        <v>0.46180555555555558</v>
      </c>
      <c r="F7" s="220">
        <f>F6+TIME(0,85,0)</f>
        <v>0.50347222222222221</v>
      </c>
      <c r="G7" s="220">
        <f>G6+TIME(0,85,0)</f>
        <v>0.53125</v>
      </c>
      <c r="I7" s="181"/>
      <c r="J7" s="181"/>
      <c r="K7" s="181"/>
      <c r="L7" s="181"/>
      <c r="M7" s="181"/>
      <c r="N7" s="181"/>
      <c r="P7" s="180"/>
      <c r="Q7" s="180"/>
      <c r="R7" s="180"/>
      <c r="S7" s="180"/>
      <c r="T7" s="180"/>
      <c r="U7" s="180"/>
      <c r="V7" s="180"/>
    </row>
    <row r="8" spans="1:22" s="179" customFormat="1" ht="39.950000000000003" customHeight="1">
      <c r="A8" s="187">
        <v>6</v>
      </c>
      <c r="B8" s="220">
        <f>B7+TIME(0,85,0)</f>
        <v>0.44097222222222227</v>
      </c>
      <c r="C8" s="220">
        <f>C7+TIME(0,85,0)</f>
        <v>0.47222222222222227</v>
      </c>
      <c r="D8" s="220">
        <f>D7+TIME(0,85,0)</f>
        <v>0.51388888888888895</v>
      </c>
      <c r="E8" s="220">
        <f>E7+TIME(0,85,0)</f>
        <v>0.52083333333333337</v>
      </c>
      <c r="F8" s="237">
        <f>F7+TIME(0,85,0)</f>
        <v>0.5625</v>
      </c>
      <c r="G8" s="220">
        <f>G7+TIME(0,85,0)</f>
        <v>0.59027777777777779</v>
      </c>
      <c r="I8" s="181"/>
      <c r="J8" s="181"/>
      <c r="K8" s="181"/>
      <c r="L8" s="181"/>
      <c r="M8" s="181"/>
      <c r="N8" s="181"/>
      <c r="P8" s="180"/>
      <c r="Q8" s="180"/>
      <c r="R8" s="180"/>
      <c r="S8" s="180"/>
      <c r="T8" s="180"/>
      <c r="U8" s="180"/>
      <c r="V8" s="180"/>
    </row>
    <row r="9" spans="1:22" s="179" customFormat="1" ht="39.950000000000003" customHeight="1">
      <c r="A9" s="187">
        <v>7</v>
      </c>
      <c r="B9" s="220">
        <f>B8+TIME(0,85,0)</f>
        <v>0.5</v>
      </c>
      <c r="C9" s="220">
        <f>C8+TIME(0,85,0)</f>
        <v>0.53125</v>
      </c>
      <c r="D9" s="220">
        <f>D8+TIME(0,85,0)</f>
        <v>0.57291666666666674</v>
      </c>
      <c r="E9" s="220">
        <f>E8+TIME(0,85,0)</f>
        <v>0.57986111111111116</v>
      </c>
      <c r="F9" s="237">
        <f>F8+TIME(0,85,0)</f>
        <v>0.62152777777777779</v>
      </c>
      <c r="G9" s="220">
        <f>G8+TIME(0,85,0)</f>
        <v>0.64930555555555558</v>
      </c>
      <c r="I9" s="181"/>
      <c r="J9" s="181"/>
      <c r="K9" s="181"/>
      <c r="L9" s="181"/>
      <c r="M9" s="181"/>
      <c r="N9" s="181"/>
      <c r="P9" s="180"/>
      <c r="Q9" s="180"/>
      <c r="R9" s="180"/>
      <c r="S9" s="180"/>
      <c r="T9" s="180"/>
      <c r="U9" s="180"/>
      <c r="V9" s="180"/>
    </row>
    <row r="10" spans="1:22" s="179" customFormat="1" ht="39.950000000000003" customHeight="1">
      <c r="A10" s="187">
        <v>8</v>
      </c>
      <c r="B10" s="220">
        <v>0.55208333333333337</v>
      </c>
      <c r="C10" s="237">
        <v>0.58333333333333337</v>
      </c>
      <c r="D10" s="220">
        <v>0.625</v>
      </c>
      <c r="E10" s="220">
        <v>0.63194444444444442</v>
      </c>
      <c r="F10" s="220">
        <v>0.67361111111111116</v>
      </c>
      <c r="G10" s="220">
        <v>0.70138888888888884</v>
      </c>
      <c r="I10" s="181"/>
      <c r="J10" s="181"/>
      <c r="K10" s="181"/>
      <c r="L10" s="181"/>
      <c r="M10" s="181"/>
      <c r="N10" s="181"/>
      <c r="P10" s="180"/>
      <c r="Q10" s="180"/>
      <c r="R10" s="180"/>
      <c r="S10" s="180"/>
      <c r="T10" s="180"/>
      <c r="U10" s="180"/>
      <c r="V10" s="180"/>
    </row>
    <row r="11" spans="1:22" s="179" customFormat="1" ht="39.950000000000003" customHeight="1">
      <c r="A11" s="187">
        <v>9</v>
      </c>
      <c r="B11" s="220">
        <v>0.61805555555555558</v>
      </c>
      <c r="C11" s="220">
        <v>0.64930555555555558</v>
      </c>
      <c r="D11" s="220">
        <v>0.69097222222222232</v>
      </c>
      <c r="E11" s="220">
        <v>0.69791666666666674</v>
      </c>
      <c r="F11" s="220">
        <v>0.73958333333333337</v>
      </c>
      <c r="G11" s="220">
        <v>0.76736111111111116</v>
      </c>
      <c r="I11" s="181"/>
      <c r="J11" s="181"/>
      <c r="K11" s="181"/>
      <c r="L11" s="181"/>
      <c r="M11" s="181"/>
      <c r="N11" s="181"/>
      <c r="P11" s="180"/>
      <c r="Q11" s="180"/>
      <c r="R11" s="180"/>
      <c r="S11" s="180"/>
      <c r="T11" s="180"/>
      <c r="U11" s="180"/>
      <c r="V11" s="180"/>
    </row>
    <row r="12" spans="1:22" s="179" customFormat="1" ht="39.950000000000003" customHeight="1">
      <c r="A12" s="187">
        <v>10</v>
      </c>
      <c r="B12" s="220">
        <v>0.67708333333333337</v>
      </c>
      <c r="C12" s="220">
        <v>0.70833333333333337</v>
      </c>
      <c r="D12" s="220">
        <v>0.75000000000000011</v>
      </c>
      <c r="E12" s="220">
        <v>0.75694444444444453</v>
      </c>
      <c r="F12" s="220">
        <v>0.79861111111111116</v>
      </c>
      <c r="G12" s="220">
        <v>0.82638888888888895</v>
      </c>
      <c r="I12" s="181"/>
      <c r="J12" s="181"/>
      <c r="K12" s="181"/>
      <c r="L12" s="181"/>
      <c r="M12" s="181"/>
      <c r="N12" s="181"/>
      <c r="P12" s="180"/>
      <c r="Q12" s="180"/>
      <c r="R12" s="180"/>
      <c r="S12" s="180"/>
      <c r="T12" s="180"/>
      <c r="U12" s="180"/>
      <c r="V12" s="180"/>
    </row>
    <row r="13" spans="1:22" s="179" customFormat="1" ht="39.950000000000003" customHeight="1">
      <c r="A13" s="187">
        <v>11</v>
      </c>
      <c r="B13" s="220">
        <v>0.72222222222222221</v>
      </c>
      <c r="C13" s="220">
        <v>0.75347222222222221</v>
      </c>
      <c r="D13" s="220">
        <v>0.79513888888888884</v>
      </c>
      <c r="E13" s="220">
        <v>0.80208333333333337</v>
      </c>
      <c r="F13" s="220">
        <v>0.84375</v>
      </c>
      <c r="G13" s="220">
        <v>0.87152777777777779</v>
      </c>
      <c r="I13" s="181"/>
      <c r="J13" s="181"/>
      <c r="K13" s="181"/>
      <c r="L13" s="181"/>
      <c r="M13" s="181"/>
      <c r="N13" s="181"/>
      <c r="P13" s="180"/>
      <c r="Q13" s="180"/>
      <c r="R13" s="180"/>
      <c r="S13" s="180"/>
      <c r="T13" s="180"/>
      <c r="U13" s="180"/>
      <c r="V13" s="180"/>
    </row>
    <row r="14" spans="1:22" s="179" customFormat="1" ht="39.950000000000003" customHeight="1">
      <c r="A14" s="187">
        <v>12</v>
      </c>
      <c r="B14" s="220">
        <v>0.79513888888888895</v>
      </c>
      <c r="C14" s="220">
        <v>0.82638888888888895</v>
      </c>
      <c r="D14" s="220">
        <v>0.86805555555555569</v>
      </c>
      <c r="E14" s="220">
        <v>0.87500000000000011</v>
      </c>
      <c r="F14" s="220">
        <v>0.91666666666666674</v>
      </c>
      <c r="G14" s="220">
        <v>0.94444444444444453</v>
      </c>
      <c r="I14" s="181"/>
      <c r="J14" s="181"/>
      <c r="K14" s="181"/>
      <c r="L14" s="181"/>
      <c r="M14" s="181"/>
      <c r="N14" s="181"/>
      <c r="P14" s="180"/>
      <c r="Q14" s="180"/>
      <c r="R14" s="180"/>
      <c r="S14" s="180"/>
      <c r="T14" s="180"/>
      <c r="U14" s="180"/>
      <c r="V14" s="180"/>
    </row>
    <row r="15" spans="1:22" s="179" customFormat="1" ht="39.950000000000003" customHeight="1">
      <c r="A15" s="187">
        <v>13</v>
      </c>
      <c r="B15" s="220">
        <v>0.86458333333333337</v>
      </c>
      <c r="C15" s="220">
        <v>0.89583333333333337</v>
      </c>
      <c r="D15" s="220">
        <v>0.9375</v>
      </c>
      <c r="E15" s="236" t="s">
        <v>230</v>
      </c>
      <c r="F15" s="235"/>
      <c r="G15" s="234"/>
      <c r="I15" s="181"/>
      <c r="J15" s="181"/>
      <c r="K15" s="181"/>
      <c r="L15" s="181"/>
      <c r="M15" s="181"/>
      <c r="N15" s="181"/>
      <c r="P15" s="180"/>
      <c r="Q15" s="180"/>
      <c r="R15" s="180"/>
      <c r="S15" s="180"/>
      <c r="T15" s="180"/>
      <c r="U15" s="180"/>
      <c r="V15" s="180"/>
    </row>
    <row r="16" spans="1:22" s="179" customFormat="1" ht="63" customHeight="1">
      <c r="A16" s="187">
        <v>14</v>
      </c>
      <c r="B16" s="220">
        <v>0.88194444444444453</v>
      </c>
      <c r="C16" s="217" t="s">
        <v>229</v>
      </c>
      <c r="D16" s="217" t="s">
        <v>228</v>
      </c>
      <c r="E16" s="217" t="s">
        <v>227</v>
      </c>
      <c r="F16" s="215" t="s">
        <v>226</v>
      </c>
      <c r="G16" s="213"/>
      <c r="I16" s="181"/>
      <c r="J16" s="181"/>
      <c r="K16" s="181"/>
      <c r="L16" s="181"/>
      <c r="M16" s="181"/>
      <c r="N16" s="181"/>
      <c r="P16" s="180"/>
      <c r="Q16" s="180"/>
      <c r="R16" s="180"/>
      <c r="S16" s="180"/>
      <c r="T16" s="180"/>
      <c r="U16" s="180"/>
      <c r="V16" s="180"/>
    </row>
  </sheetData>
  <autoFilter ref="A2:G16"/>
  <mergeCells count="3">
    <mergeCell ref="A1:F1"/>
    <mergeCell ref="F16:G16"/>
    <mergeCell ref="E15:G15"/>
  </mergeCells>
  <phoneticPr fontId="5" type="noConversion"/>
  <printOptions horizontalCentered="1"/>
  <pageMargins left="0" right="0" top="0.39370078740157483" bottom="0" header="0.31496062992125984" footer="0.31496062992125984"/>
  <pageSetup paperSize="9" scale="83" fitToHeight="0" orientation="portrait" blackAndWhite="1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59"/>
  <sheetViews>
    <sheetView view="pageBreakPreview" zoomScale="70" zoomScaleNormal="100" zoomScaleSheetLayoutView="70" workbookViewId="0">
      <selection activeCell="B2" sqref="B1:B1048576"/>
    </sheetView>
  </sheetViews>
  <sheetFormatPr defaultRowHeight="17.25"/>
  <cols>
    <col min="1" max="1" width="5.77734375" style="239" customWidth="1"/>
    <col min="2" max="2" width="19.77734375" style="239" customWidth="1"/>
    <col min="3" max="3" width="22.88671875" style="239" customWidth="1"/>
    <col min="4" max="4" width="15.109375" style="239" bestFit="1" customWidth="1"/>
    <col min="5" max="5" width="17.88671875" style="239" customWidth="1"/>
    <col min="6" max="6" width="11.77734375" style="239" bestFit="1" customWidth="1"/>
    <col min="7" max="7" width="20.109375" style="239" bestFit="1" customWidth="1"/>
    <col min="8" max="8" width="30.21875" style="239" bestFit="1" customWidth="1"/>
    <col min="9" max="9" width="8.88671875" style="239"/>
    <col min="10" max="13" width="8.5546875" style="241" bestFit="1" customWidth="1"/>
    <col min="14" max="14" width="8.109375" style="241" bestFit="1" customWidth="1"/>
    <col min="15" max="16" width="8.5546875" style="241" bestFit="1" customWidth="1"/>
    <col min="17" max="20" width="8.88671875" style="239"/>
    <col min="21" max="21" width="8.88671875" style="240"/>
    <col min="22" max="16384" width="8.88671875" style="239"/>
  </cols>
  <sheetData>
    <row r="1" spans="1:23" s="293" customFormat="1" ht="48.75" customHeight="1">
      <c r="A1" s="296" t="s">
        <v>334</v>
      </c>
      <c r="B1" s="296"/>
      <c r="C1" s="296"/>
      <c r="D1" s="296"/>
      <c r="E1" s="296"/>
      <c r="F1" s="296"/>
      <c r="G1" s="295" t="s">
        <v>91</v>
      </c>
      <c r="H1" s="295"/>
      <c r="J1" s="290"/>
      <c r="K1" s="290"/>
      <c r="L1" s="290"/>
      <c r="M1" s="290"/>
      <c r="N1" s="290"/>
      <c r="O1" s="290"/>
      <c r="P1" s="290"/>
      <c r="U1" s="294"/>
    </row>
    <row r="2" spans="1:23" s="288" customFormat="1" ht="36.950000000000003" customHeight="1">
      <c r="A2" s="292" t="s">
        <v>1</v>
      </c>
      <c r="B2" s="291" t="s">
        <v>333</v>
      </c>
      <c r="C2" s="291" t="s">
        <v>332</v>
      </c>
      <c r="D2" s="291" t="s">
        <v>203</v>
      </c>
      <c r="E2" s="291" t="s">
        <v>331</v>
      </c>
      <c r="F2" s="291" t="s">
        <v>330</v>
      </c>
      <c r="G2" s="291" t="s">
        <v>203</v>
      </c>
      <c r="H2" s="291" t="s">
        <v>329</v>
      </c>
      <c r="J2" s="290"/>
      <c r="K2" s="290"/>
      <c r="L2" s="290"/>
      <c r="M2" s="290"/>
      <c r="N2" s="290"/>
      <c r="O2" s="290"/>
      <c r="P2" s="290"/>
      <c r="U2" s="289"/>
    </row>
    <row r="3" spans="1:23" s="242" customFormat="1" ht="36.950000000000003" customHeight="1">
      <c r="A3" s="251">
        <v>1</v>
      </c>
      <c r="B3" s="286"/>
      <c r="C3" s="286"/>
      <c r="D3" s="286"/>
      <c r="E3" s="286"/>
      <c r="F3" s="286"/>
      <c r="G3" s="270">
        <v>0.27083333333333331</v>
      </c>
      <c r="H3" s="270" t="s">
        <v>328</v>
      </c>
      <c r="J3" s="241"/>
      <c r="K3" s="241"/>
      <c r="L3" s="241"/>
      <c r="M3" s="241"/>
      <c r="N3" s="241"/>
      <c r="O3" s="241"/>
      <c r="P3" s="241"/>
      <c r="U3" s="287"/>
    </row>
    <row r="4" spans="1:23" s="242" customFormat="1" ht="36.950000000000003" customHeight="1">
      <c r="A4" s="251">
        <v>2</v>
      </c>
      <c r="B4" s="286"/>
      <c r="C4" s="286"/>
      <c r="D4" s="286"/>
      <c r="E4" s="285"/>
      <c r="F4" s="286"/>
      <c r="G4" s="270">
        <v>0.28125</v>
      </c>
      <c r="H4" s="270">
        <v>0.30208333333333331</v>
      </c>
      <c r="J4" s="245"/>
      <c r="K4" s="245"/>
      <c r="L4" s="245"/>
      <c r="M4" s="245"/>
      <c r="N4" s="245"/>
      <c r="O4" s="245"/>
      <c r="P4" s="245"/>
      <c r="Q4" s="243"/>
      <c r="R4" s="243"/>
      <c r="S4" s="243"/>
      <c r="T4" s="243"/>
      <c r="U4" s="244"/>
      <c r="V4" s="243"/>
      <c r="W4" s="243"/>
    </row>
    <row r="5" spans="1:23" s="242" customFormat="1" ht="36.950000000000003" customHeight="1">
      <c r="A5" s="251">
        <v>3</v>
      </c>
      <c r="B5" s="286"/>
      <c r="C5" s="286"/>
      <c r="D5" s="286"/>
      <c r="E5" s="285"/>
      <c r="F5" s="270">
        <v>0.27777777777777779</v>
      </c>
      <c r="G5" s="270">
        <v>0.29166666666666669</v>
      </c>
      <c r="H5" s="270" t="s">
        <v>327</v>
      </c>
      <c r="J5" s="245"/>
      <c r="K5" s="245"/>
      <c r="L5" s="245"/>
      <c r="M5" s="245"/>
      <c r="N5" s="245"/>
      <c r="O5" s="245"/>
      <c r="P5" s="245"/>
      <c r="R5" s="243"/>
      <c r="S5" s="243"/>
      <c r="T5" s="243"/>
      <c r="U5" s="244"/>
      <c r="V5" s="243"/>
      <c r="W5" s="243"/>
    </row>
    <row r="6" spans="1:23" s="242" customFormat="1" ht="36.950000000000003" customHeight="1">
      <c r="A6" s="251">
        <v>4</v>
      </c>
      <c r="B6" s="286"/>
      <c r="C6" s="286"/>
      <c r="D6" s="286"/>
      <c r="E6" s="285"/>
      <c r="F6" s="270">
        <v>0.28819444444444448</v>
      </c>
      <c r="G6" s="270">
        <v>0.30208333333333331</v>
      </c>
      <c r="H6" s="270">
        <v>0.32291666666666702</v>
      </c>
      <c r="J6" s="245"/>
      <c r="K6" s="245"/>
      <c r="L6" s="245"/>
      <c r="M6" s="245"/>
      <c r="N6" s="245"/>
      <c r="O6" s="245"/>
      <c r="P6" s="245"/>
      <c r="R6" s="243"/>
      <c r="S6" s="243"/>
      <c r="T6" s="243"/>
      <c r="U6" s="244"/>
      <c r="V6" s="243"/>
      <c r="W6" s="243"/>
    </row>
    <row r="7" spans="1:23" s="242" customFormat="1" ht="36.950000000000003" customHeight="1">
      <c r="A7" s="251">
        <v>5</v>
      </c>
      <c r="B7" s="286"/>
      <c r="C7" s="286"/>
      <c r="D7" s="270"/>
      <c r="E7" s="285" t="s">
        <v>326</v>
      </c>
      <c r="F7" s="270">
        <v>0.2986111111111111</v>
      </c>
      <c r="G7" s="270">
        <v>0.3125</v>
      </c>
      <c r="H7" s="270" t="s">
        <v>325</v>
      </c>
      <c r="J7" s="245"/>
      <c r="K7" s="245"/>
      <c r="L7" s="245"/>
      <c r="M7" s="245"/>
      <c r="N7" s="245"/>
      <c r="O7" s="245"/>
      <c r="P7" s="245"/>
      <c r="R7" s="243"/>
      <c r="S7" s="243"/>
      <c r="T7" s="243"/>
      <c r="U7" s="244"/>
      <c r="V7" s="243"/>
      <c r="W7" s="243"/>
    </row>
    <row r="8" spans="1:23" s="242" customFormat="1" ht="36.950000000000003" customHeight="1">
      <c r="A8" s="251">
        <v>6</v>
      </c>
      <c r="B8" s="284" t="s">
        <v>324</v>
      </c>
      <c r="C8" s="283"/>
      <c r="D8" s="278">
        <v>0.29305555555555557</v>
      </c>
      <c r="E8" s="282"/>
      <c r="F8" s="270">
        <v>0.30902777777777801</v>
      </c>
      <c r="G8" s="270">
        <v>0.32291666666666702</v>
      </c>
      <c r="H8" s="270">
        <v>0.34375</v>
      </c>
      <c r="J8" s="245"/>
      <c r="K8" s="245"/>
      <c r="L8" s="245"/>
      <c r="M8" s="245"/>
      <c r="N8" s="245"/>
      <c r="O8" s="245"/>
      <c r="P8" s="245"/>
      <c r="R8" s="243"/>
      <c r="S8" s="243"/>
      <c r="T8" s="243"/>
      <c r="U8" s="244"/>
      <c r="V8" s="243"/>
      <c r="W8" s="243"/>
    </row>
    <row r="9" spans="1:23" s="242" customFormat="1" ht="36.950000000000003" customHeight="1">
      <c r="A9" s="251">
        <v>7</v>
      </c>
      <c r="B9" s="270" t="s">
        <v>323</v>
      </c>
      <c r="C9" s="270">
        <v>0.29305555555555557</v>
      </c>
      <c r="D9" s="270">
        <v>0.3034722222222222</v>
      </c>
      <c r="E9" s="271"/>
      <c r="F9" s="270">
        <v>0.31944444444444398</v>
      </c>
      <c r="G9" s="270">
        <v>0.33333333333333298</v>
      </c>
      <c r="H9" s="270" t="s">
        <v>322</v>
      </c>
      <c r="J9" s="245"/>
      <c r="K9" s="245"/>
      <c r="L9" s="245"/>
      <c r="M9" s="245"/>
      <c r="N9" s="245"/>
      <c r="O9" s="245"/>
      <c r="P9" s="245"/>
      <c r="R9" s="243"/>
      <c r="S9" s="243"/>
      <c r="T9" s="243"/>
      <c r="U9" s="244"/>
      <c r="V9" s="243"/>
      <c r="W9" s="243"/>
    </row>
    <row r="10" spans="1:23" s="242" customFormat="1" ht="36.950000000000003" customHeight="1">
      <c r="A10" s="251">
        <v>8</v>
      </c>
      <c r="B10" s="270">
        <v>0.29305555555555557</v>
      </c>
      <c r="C10" s="270">
        <v>0.3034722222222222</v>
      </c>
      <c r="D10" s="270">
        <v>0.31388888888888888</v>
      </c>
      <c r="E10" s="271"/>
      <c r="F10" s="270">
        <v>0.32986111111111099</v>
      </c>
      <c r="G10" s="270">
        <v>0.34375</v>
      </c>
      <c r="H10" s="270" t="s">
        <v>321</v>
      </c>
      <c r="J10" s="245"/>
      <c r="K10" s="245"/>
      <c r="L10" s="245"/>
      <c r="M10" s="245"/>
      <c r="N10" s="245"/>
      <c r="O10" s="245"/>
      <c r="P10" s="245"/>
      <c r="R10" s="243"/>
      <c r="S10" s="243"/>
      <c r="T10" s="243"/>
      <c r="U10" s="244"/>
      <c r="V10" s="243"/>
      <c r="W10" s="243"/>
    </row>
    <row r="11" spans="1:23" s="242" customFormat="1" ht="36.950000000000003" customHeight="1" thickBot="1">
      <c r="A11" s="261">
        <v>9</v>
      </c>
      <c r="B11" s="276" t="s">
        <v>320</v>
      </c>
      <c r="C11" s="276" t="s">
        <v>319</v>
      </c>
      <c r="D11" s="281">
        <v>0.32430555555555501</v>
      </c>
      <c r="E11" s="277"/>
      <c r="F11" s="276">
        <v>0.34027777777777801</v>
      </c>
      <c r="G11" s="276">
        <v>0.35416666666666602</v>
      </c>
      <c r="H11" s="276" t="s">
        <v>318</v>
      </c>
      <c r="J11" s="245"/>
      <c r="K11" s="245"/>
      <c r="L11" s="245"/>
      <c r="M11" s="245"/>
      <c r="N11" s="245"/>
      <c r="O11" s="245"/>
      <c r="P11" s="245"/>
      <c r="R11" s="243"/>
      <c r="S11" s="243"/>
      <c r="T11" s="243"/>
      <c r="U11" s="244"/>
      <c r="V11" s="243"/>
      <c r="W11" s="243"/>
    </row>
    <row r="12" spans="1:23" s="242" customFormat="1" ht="36.950000000000003" customHeight="1">
      <c r="A12" s="253">
        <v>10</v>
      </c>
      <c r="B12" s="270" t="s">
        <v>317</v>
      </c>
      <c r="C12" s="270">
        <v>0.32430555555555501</v>
      </c>
      <c r="D12" s="273">
        <v>0.33472222222222198</v>
      </c>
      <c r="E12" s="275"/>
      <c r="F12" s="273">
        <v>0.35069444444444497</v>
      </c>
      <c r="G12" s="273">
        <v>0.36458333333333298</v>
      </c>
      <c r="H12" s="273">
        <v>0.38541666666666602</v>
      </c>
      <c r="J12" s="245"/>
      <c r="K12" s="245"/>
      <c r="L12" s="245"/>
      <c r="M12" s="245"/>
      <c r="N12" s="245"/>
      <c r="O12" s="245"/>
      <c r="P12" s="245"/>
      <c r="R12" s="243"/>
      <c r="S12" s="243"/>
      <c r="T12" s="243"/>
      <c r="U12" s="244"/>
      <c r="V12" s="243"/>
      <c r="W12" s="243"/>
    </row>
    <row r="13" spans="1:23" s="242" customFormat="1" ht="36.950000000000003" customHeight="1">
      <c r="A13" s="251">
        <v>11</v>
      </c>
      <c r="B13" s="270">
        <v>0.32430555555555601</v>
      </c>
      <c r="C13" s="270">
        <v>0.33472222222222198</v>
      </c>
      <c r="D13" s="270">
        <v>0.34513888888888899</v>
      </c>
      <c r="E13" s="271"/>
      <c r="F13" s="270">
        <v>0.36111111111111099</v>
      </c>
      <c r="G13" s="270">
        <v>0.375</v>
      </c>
      <c r="H13" s="270">
        <v>0.39583333333333298</v>
      </c>
      <c r="J13" s="245"/>
      <c r="K13" s="245"/>
      <c r="L13" s="245"/>
      <c r="M13" s="245"/>
      <c r="N13" s="245"/>
      <c r="O13" s="245"/>
      <c r="P13" s="245"/>
      <c r="R13" s="243"/>
      <c r="S13" s="243"/>
      <c r="T13" s="243"/>
      <c r="U13" s="244"/>
      <c r="V13" s="243"/>
      <c r="W13" s="243"/>
    </row>
    <row r="14" spans="1:23" s="242" customFormat="1" ht="36.950000000000003" customHeight="1">
      <c r="A14" s="251">
        <v>12</v>
      </c>
      <c r="B14" s="270" t="s">
        <v>316</v>
      </c>
      <c r="C14" s="270">
        <v>0.34513888888888899</v>
      </c>
      <c r="D14" s="278">
        <v>0.35555555555555501</v>
      </c>
      <c r="E14" s="271"/>
      <c r="F14" s="270">
        <v>0.37152777777777801</v>
      </c>
      <c r="G14" s="270">
        <v>0.38541666666666602</v>
      </c>
      <c r="H14" s="270">
        <v>0.40625</v>
      </c>
      <c r="J14" s="245"/>
      <c r="K14" s="245"/>
      <c r="L14" s="245"/>
      <c r="M14" s="245"/>
      <c r="N14" s="245"/>
      <c r="O14" s="245"/>
      <c r="P14" s="245"/>
      <c r="R14" s="243"/>
      <c r="S14" s="243"/>
      <c r="T14" s="243"/>
      <c r="U14" s="244"/>
      <c r="V14" s="243"/>
      <c r="W14" s="243"/>
    </row>
    <row r="15" spans="1:23" s="242" customFormat="1" ht="36.950000000000003" customHeight="1">
      <c r="A15" s="251">
        <v>13</v>
      </c>
      <c r="B15" s="273">
        <v>0.34513888888888899</v>
      </c>
      <c r="C15" s="273" t="s">
        <v>315</v>
      </c>
      <c r="D15" s="270">
        <v>0.3659722222222222</v>
      </c>
      <c r="E15" s="271"/>
      <c r="F15" s="270">
        <v>0.38194444444444497</v>
      </c>
      <c r="G15" s="270">
        <v>0.39583333333333298</v>
      </c>
      <c r="H15" s="270" t="s">
        <v>314</v>
      </c>
      <c r="J15" s="245"/>
      <c r="K15" s="245"/>
      <c r="L15" s="245"/>
      <c r="M15" s="245"/>
      <c r="N15" s="245"/>
      <c r="O15" s="245"/>
      <c r="P15" s="245"/>
      <c r="R15" s="243"/>
      <c r="S15" s="243"/>
      <c r="T15" s="243"/>
      <c r="U15" s="244"/>
      <c r="V15" s="243"/>
      <c r="W15" s="243"/>
    </row>
    <row r="16" spans="1:23" s="242" customFormat="1" ht="36.950000000000003" customHeight="1">
      <c r="A16" s="251">
        <v>14</v>
      </c>
      <c r="B16" s="270" t="s">
        <v>313</v>
      </c>
      <c r="C16" s="270">
        <v>0.36319444444444443</v>
      </c>
      <c r="D16" s="270">
        <v>0.37361111111111112</v>
      </c>
      <c r="E16" s="271" t="s">
        <v>312</v>
      </c>
      <c r="F16" s="270">
        <v>0.39513888888888887</v>
      </c>
      <c r="G16" s="270">
        <v>0.40902777777777777</v>
      </c>
      <c r="H16" s="270" t="s">
        <v>311</v>
      </c>
      <c r="J16" s="245"/>
      <c r="K16" s="245"/>
      <c r="L16" s="245"/>
      <c r="M16" s="245"/>
      <c r="N16" s="245"/>
      <c r="O16" s="245"/>
      <c r="P16" s="245"/>
      <c r="R16" s="243"/>
      <c r="S16" s="243"/>
      <c r="T16" s="243"/>
      <c r="U16" s="244"/>
      <c r="V16" s="243"/>
      <c r="W16" s="243"/>
    </row>
    <row r="17" spans="1:23" s="242" customFormat="1" ht="36.950000000000003" customHeight="1">
      <c r="A17" s="251">
        <v>15</v>
      </c>
      <c r="B17" s="270">
        <v>0.36736111111111108</v>
      </c>
      <c r="C17" s="270">
        <v>0.37777777777777777</v>
      </c>
      <c r="D17" s="270">
        <v>0.38819444444444445</v>
      </c>
      <c r="E17" s="271"/>
      <c r="F17" s="270">
        <v>0.40416666666666662</v>
      </c>
      <c r="G17" s="270">
        <v>0.41805555555555557</v>
      </c>
      <c r="H17" s="270" t="s">
        <v>310</v>
      </c>
      <c r="J17" s="245"/>
      <c r="K17" s="245"/>
      <c r="L17" s="245"/>
      <c r="M17" s="245"/>
      <c r="N17" s="245"/>
      <c r="O17" s="245"/>
      <c r="P17" s="245"/>
      <c r="R17" s="243"/>
      <c r="S17" s="243"/>
      <c r="T17" s="243"/>
      <c r="U17" s="244"/>
      <c r="V17" s="243"/>
      <c r="W17" s="243"/>
    </row>
    <row r="18" spans="1:23" s="242" customFormat="1" ht="36.75" customHeight="1">
      <c r="A18" s="251">
        <v>16</v>
      </c>
      <c r="B18" s="273" t="s">
        <v>309</v>
      </c>
      <c r="C18" s="273" t="s">
        <v>308</v>
      </c>
      <c r="D18" s="270">
        <v>0.39930555555555602</v>
      </c>
      <c r="E18" s="271"/>
      <c r="F18" s="278">
        <v>0.41527777777777702</v>
      </c>
      <c r="G18" s="270">
        <v>0.42916666666666697</v>
      </c>
      <c r="H18" s="270">
        <v>0.44999999999999901</v>
      </c>
      <c r="J18" s="245"/>
      <c r="K18" s="245"/>
      <c r="L18" s="245"/>
      <c r="M18" s="245"/>
      <c r="N18" s="245"/>
      <c r="O18" s="245"/>
      <c r="P18" s="245"/>
      <c r="R18" s="243"/>
      <c r="S18" s="243"/>
      <c r="T18" s="243"/>
      <c r="U18" s="244"/>
      <c r="V18" s="243"/>
      <c r="W18" s="243"/>
    </row>
    <row r="19" spans="1:23" s="242" customFormat="1" ht="36.950000000000003" customHeight="1">
      <c r="A19" s="251">
        <v>17</v>
      </c>
      <c r="B19" s="270" t="s">
        <v>307</v>
      </c>
      <c r="C19" s="270">
        <v>0.40000000000000202</v>
      </c>
      <c r="D19" s="270">
        <v>0.41041666666666698</v>
      </c>
      <c r="E19" s="271"/>
      <c r="F19" s="270">
        <v>0.42638888888888699</v>
      </c>
      <c r="G19" s="270">
        <v>0.44027777777777899</v>
      </c>
      <c r="H19" s="270" t="s">
        <v>306</v>
      </c>
      <c r="J19" s="245"/>
      <c r="K19" s="245"/>
      <c r="L19" s="245"/>
      <c r="M19" s="245"/>
      <c r="N19" s="245"/>
      <c r="O19" s="245"/>
      <c r="P19" s="245"/>
      <c r="R19" s="243"/>
      <c r="S19" s="243"/>
      <c r="T19" s="243"/>
      <c r="U19" s="244"/>
      <c r="V19" s="243"/>
      <c r="W19" s="243"/>
    </row>
    <row r="20" spans="1:23" s="242" customFormat="1" ht="36.950000000000003" customHeight="1" thickBot="1">
      <c r="A20" s="261">
        <v>18</v>
      </c>
      <c r="B20" s="276" t="s">
        <v>305</v>
      </c>
      <c r="C20" s="276" t="s">
        <v>304</v>
      </c>
      <c r="D20" s="276">
        <v>0.421527777777778</v>
      </c>
      <c r="E20" s="277"/>
      <c r="F20" s="276">
        <v>0.437499999999998</v>
      </c>
      <c r="G20" s="276">
        <v>0.451388888888891</v>
      </c>
      <c r="H20" s="276">
        <v>0.47222222222222099</v>
      </c>
      <c r="J20" s="245"/>
      <c r="K20" s="245"/>
      <c r="L20" s="245"/>
      <c r="M20" s="245"/>
      <c r="N20" s="245"/>
      <c r="O20" s="245"/>
      <c r="P20" s="245"/>
      <c r="R20" s="243"/>
      <c r="S20" s="243"/>
      <c r="T20" s="243"/>
      <c r="U20" s="244"/>
      <c r="V20" s="243"/>
      <c r="W20" s="243"/>
    </row>
    <row r="21" spans="1:23" s="242" customFormat="1" ht="36.950000000000003" customHeight="1">
      <c r="A21" s="280">
        <v>19</v>
      </c>
      <c r="B21" s="273">
        <v>0.41180555555555498</v>
      </c>
      <c r="C21" s="273">
        <v>0.422222222222225</v>
      </c>
      <c r="D21" s="273">
        <v>0.43263888888888902</v>
      </c>
      <c r="E21" s="275"/>
      <c r="F21" s="274">
        <v>0.44861111111110802</v>
      </c>
      <c r="G21" s="273">
        <v>0.46250000000000202</v>
      </c>
      <c r="H21" s="273" t="s">
        <v>303</v>
      </c>
      <c r="J21" s="245"/>
      <c r="K21" s="245"/>
      <c r="L21" s="245"/>
      <c r="M21" s="245"/>
      <c r="N21" s="245"/>
      <c r="O21" s="245"/>
      <c r="P21" s="245"/>
      <c r="R21" s="243"/>
      <c r="S21" s="243"/>
      <c r="T21" s="243"/>
      <c r="U21" s="244"/>
      <c r="V21" s="243"/>
      <c r="W21" s="243"/>
    </row>
    <row r="22" spans="1:23" s="242" customFormat="1" ht="36.950000000000003" customHeight="1">
      <c r="A22" s="251">
        <v>20</v>
      </c>
      <c r="B22" s="270">
        <v>0.422916666666666</v>
      </c>
      <c r="C22" s="270">
        <v>0.43333333333333701</v>
      </c>
      <c r="D22" s="270">
        <v>0.44375000000000098</v>
      </c>
      <c r="E22" s="271"/>
      <c r="F22" s="270">
        <v>0.45972222222221898</v>
      </c>
      <c r="G22" s="270">
        <v>0.47361111111111398</v>
      </c>
      <c r="H22" s="270">
        <v>0.49444444444444302</v>
      </c>
      <c r="J22" s="245"/>
      <c r="K22" s="245"/>
      <c r="L22" s="245"/>
      <c r="M22" s="245"/>
      <c r="N22" s="245"/>
      <c r="O22" s="245"/>
      <c r="P22" s="245"/>
      <c r="R22" s="243"/>
      <c r="S22" s="243"/>
      <c r="T22" s="243"/>
      <c r="U22" s="244"/>
      <c r="V22" s="243"/>
      <c r="W22" s="243"/>
    </row>
    <row r="23" spans="1:23" s="242" customFormat="1" ht="36.950000000000003" customHeight="1">
      <c r="A23" s="251">
        <v>21</v>
      </c>
      <c r="B23" s="270">
        <v>0.43402777777777701</v>
      </c>
      <c r="C23" s="270">
        <v>0.44444444444444903</v>
      </c>
      <c r="D23" s="270">
        <v>0.45486111111111199</v>
      </c>
      <c r="E23" s="271"/>
      <c r="F23" s="270">
        <v>0.47083333333333</v>
      </c>
      <c r="G23" s="270">
        <v>0.484722222222225</v>
      </c>
      <c r="H23" s="270" t="s">
        <v>302</v>
      </c>
      <c r="J23" s="245"/>
      <c r="K23" s="245"/>
      <c r="L23" s="245"/>
      <c r="M23" s="245"/>
      <c r="N23" s="245"/>
      <c r="O23" s="245"/>
      <c r="P23" s="245"/>
      <c r="R23" s="243"/>
      <c r="S23" s="243"/>
      <c r="T23" s="243"/>
      <c r="U23" s="244"/>
      <c r="V23" s="243"/>
      <c r="W23" s="243"/>
    </row>
    <row r="24" spans="1:23" s="242" customFormat="1" ht="36.75" customHeight="1">
      <c r="A24" s="251">
        <v>22</v>
      </c>
      <c r="B24" s="273" t="s">
        <v>301</v>
      </c>
      <c r="C24" s="273" t="s">
        <v>300</v>
      </c>
      <c r="D24" s="270">
        <v>0.46597222222222301</v>
      </c>
      <c r="E24" s="271"/>
      <c r="F24" s="278">
        <v>0.48194444444444001</v>
      </c>
      <c r="G24" s="270" t="s">
        <v>299</v>
      </c>
      <c r="H24" s="270">
        <v>0.51666666666666405</v>
      </c>
      <c r="J24" s="245"/>
      <c r="K24" s="245"/>
      <c r="L24" s="245"/>
      <c r="M24" s="245"/>
      <c r="N24" s="245"/>
      <c r="O24" s="245"/>
      <c r="P24" s="245"/>
      <c r="R24" s="243"/>
      <c r="S24" s="243"/>
      <c r="T24" s="243"/>
      <c r="U24" s="244"/>
      <c r="V24" s="243"/>
      <c r="W24" s="243"/>
    </row>
    <row r="25" spans="1:23" s="242" customFormat="1" ht="36.950000000000003" customHeight="1">
      <c r="A25" s="251">
        <v>23</v>
      </c>
      <c r="B25" s="270" t="s">
        <v>298</v>
      </c>
      <c r="C25" s="270">
        <v>0.466666666666672</v>
      </c>
      <c r="D25" s="270">
        <v>0.47708333333333403</v>
      </c>
      <c r="E25" s="271"/>
      <c r="F25" s="270">
        <v>0.49305555555555097</v>
      </c>
      <c r="G25" s="270">
        <v>0.50694444444444797</v>
      </c>
      <c r="H25" s="270">
        <v>0.52777777777777501</v>
      </c>
      <c r="J25" s="245"/>
      <c r="K25" s="245"/>
      <c r="L25" s="245"/>
      <c r="M25" s="245"/>
      <c r="N25" s="245"/>
      <c r="O25" s="245"/>
      <c r="P25" s="245"/>
      <c r="R25" s="243"/>
      <c r="S25" s="243"/>
      <c r="T25" s="243"/>
      <c r="U25" s="244"/>
      <c r="V25" s="243"/>
      <c r="W25" s="243"/>
    </row>
    <row r="26" spans="1:23" s="242" customFormat="1" ht="36.950000000000003" customHeight="1">
      <c r="A26" s="251">
        <v>24</v>
      </c>
      <c r="B26" s="270" t="s">
        <v>297</v>
      </c>
      <c r="C26" s="270" t="s">
        <v>296</v>
      </c>
      <c r="D26" s="270">
        <v>0.48819444444444499</v>
      </c>
      <c r="E26" s="271"/>
      <c r="F26" s="270">
        <v>0.50416666666666099</v>
      </c>
      <c r="G26" s="270">
        <v>0.51805555555556004</v>
      </c>
      <c r="H26" s="270" t="s">
        <v>295</v>
      </c>
      <c r="J26" s="245"/>
      <c r="K26" s="245"/>
      <c r="L26" s="245"/>
      <c r="M26" s="245"/>
      <c r="N26" s="245"/>
      <c r="O26" s="245"/>
      <c r="P26" s="245"/>
      <c r="R26" s="243"/>
      <c r="S26" s="243"/>
      <c r="T26" s="243"/>
      <c r="U26" s="244"/>
      <c r="V26" s="243"/>
      <c r="W26" s="243"/>
    </row>
    <row r="27" spans="1:23" s="242" customFormat="1" ht="36.950000000000003" customHeight="1">
      <c r="A27" s="251">
        <v>25</v>
      </c>
      <c r="B27" s="273">
        <v>0.47847222222222102</v>
      </c>
      <c r="C27" s="273">
        <v>0.48888888888889498</v>
      </c>
      <c r="D27" s="270">
        <v>0.499305555555556</v>
      </c>
      <c r="E27" s="271"/>
      <c r="F27" s="278">
        <v>0.51527777777777195</v>
      </c>
      <c r="G27" s="270" t="s">
        <v>294</v>
      </c>
      <c r="H27" s="270" t="s">
        <v>293</v>
      </c>
      <c r="J27" s="245"/>
      <c r="K27" s="245"/>
      <c r="L27" s="245"/>
      <c r="M27" s="245"/>
      <c r="N27" s="245"/>
      <c r="O27" s="245"/>
      <c r="P27" s="245"/>
      <c r="R27" s="243"/>
      <c r="S27" s="243"/>
      <c r="T27" s="243"/>
      <c r="U27" s="244"/>
      <c r="V27" s="243"/>
      <c r="W27" s="243"/>
    </row>
    <row r="28" spans="1:23" s="242" customFormat="1" ht="36.950000000000003" customHeight="1">
      <c r="A28" s="251">
        <v>26</v>
      </c>
      <c r="B28" s="270" t="s">
        <v>292</v>
      </c>
      <c r="C28" s="270">
        <v>0.50000000000000699</v>
      </c>
      <c r="D28" s="270">
        <v>0.51041666666666696</v>
      </c>
      <c r="E28" s="271"/>
      <c r="F28" s="270">
        <v>0.52638888888888202</v>
      </c>
      <c r="G28" s="270" t="s">
        <v>291</v>
      </c>
      <c r="H28" s="270" t="s">
        <v>290</v>
      </c>
      <c r="J28" s="245"/>
      <c r="K28" s="245"/>
      <c r="L28" s="245"/>
      <c r="M28" s="245"/>
      <c r="N28" s="245"/>
      <c r="O28" s="245"/>
      <c r="P28" s="245"/>
      <c r="R28" s="243"/>
      <c r="S28" s="243"/>
      <c r="T28" s="243"/>
      <c r="U28" s="244"/>
      <c r="V28" s="243"/>
      <c r="W28" s="243"/>
    </row>
    <row r="29" spans="1:23" s="242" customFormat="1" ht="36.950000000000003" customHeight="1" thickBot="1">
      <c r="A29" s="261">
        <v>27</v>
      </c>
      <c r="B29" s="276">
        <v>0.500694444444443</v>
      </c>
      <c r="C29" s="276">
        <v>0.51111111111111895</v>
      </c>
      <c r="D29" s="276">
        <v>0.52152777777777903</v>
      </c>
      <c r="E29" s="277"/>
      <c r="F29" s="276">
        <v>0.53749999999999298</v>
      </c>
      <c r="G29" s="276">
        <v>0.55138888888889404</v>
      </c>
      <c r="H29" s="276">
        <v>0.57222222222221797</v>
      </c>
      <c r="J29" s="245"/>
      <c r="K29" s="245"/>
      <c r="L29" s="245"/>
      <c r="M29" s="245"/>
      <c r="N29" s="245"/>
      <c r="O29" s="245"/>
      <c r="P29" s="245"/>
      <c r="R29" s="243"/>
      <c r="S29" s="243"/>
      <c r="T29" s="243"/>
      <c r="U29" s="244"/>
      <c r="V29" s="243"/>
      <c r="W29" s="243"/>
    </row>
    <row r="30" spans="1:23" s="242" customFormat="1" ht="36.950000000000003" customHeight="1">
      <c r="A30" s="280">
        <v>28</v>
      </c>
      <c r="B30" s="273" t="s">
        <v>289</v>
      </c>
      <c r="C30" s="273" t="s">
        <v>288</v>
      </c>
      <c r="D30" s="273">
        <v>0.53263888888888999</v>
      </c>
      <c r="E30" s="275"/>
      <c r="F30" s="274">
        <v>0.54861111111110406</v>
      </c>
      <c r="G30" s="273">
        <v>0.562500000000006</v>
      </c>
      <c r="H30" s="273" t="s">
        <v>287</v>
      </c>
      <c r="J30" s="245"/>
      <c r="K30" s="245"/>
      <c r="L30" s="245"/>
      <c r="M30" s="245"/>
      <c r="N30" s="245"/>
      <c r="O30" s="245"/>
      <c r="P30" s="245"/>
      <c r="R30" s="243"/>
      <c r="S30" s="243"/>
      <c r="T30" s="243"/>
      <c r="U30" s="244"/>
      <c r="V30" s="243"/>
      <c r="W30" s="243"/>
    </row>
    <row r="31" spans="1:23" s="242" customFormat="1" ht="36.950000000000003" customHeight="1">
      <c r="A31" s="251">
        <v>29</v>
      </c>
      <c r="B31" s="270">
        <v>0.52291666666666503</v>
      </c>
      <c r="C31" s="270">
        <v>0.53333333333334199</v>
      </c>
      <c r="D31" s="270">
        <v>0.54375000000000095</v>
      </c>
      <c r="E31" s="271"/>
      <c r="F31" s="270">
        <v>0.55972222222221402</v>
      </c>
      <c r="G31" s="270">
        <v>0.57361111111111696</v>
      </c>
      <c r="H31" s="270" t="s">
        <v>286</v>
      </c>
      <c r="J31" s="245"/>
      <c r="K31" s="245"/>
      <c r="L31" s="245"/>
      <c r="M31" s="245"/>
      <c r="N31" s="245"/>
      <c r="O31" s="245"/>
      <c r="P31" s="245"/>
      <c r="R31" s="243"/>
      <c r="S31" s="243"/>
      <c r="T31" s="243"/>
      <c r="U31" s="244"/>
      <c r="V31" s="243"/>
      <c r="W31" s="243"/>
    </row>
    <row r="32" spans="1:23" s="242" customFormat="1" ht="36.950000000000003" customHeight="1">
      <c r="A32" s="251">
        <v>30</v>
      </c>
      <c r="B32" s="270" t="s">
        <v>285</v>
      </c>
      <c r="C32" s="270">
        <v>0.54444444444445395</v>
      </c>
      <c r="D32" s="270">
        <v>0.55486111111111203</v>
      </c>
      <c r="E32" s="271"/>
      <c r="F32" s="270">
        <v>0.57083333333332498</v>
      </c>
      <c r="G32" s="270" t="s">
        <v>284</v>
      </c>
      <c r="H32" s="270">
        <v>0.60555555555554996</v>
      </c>
      <c r="J32" s="245"/>
      <c r="K32" s="245"/>
      <c r="L32" s="245"/>
      <c r="M32" s="245"/>
      <c r="N32" s="245"/>
      <c r="O32" s="245"/>
      <c r="P32" s="245"/>
      <c r="R32" s="243"/>
      <c r="S32" s="243"/>
      <c r="T32" s="243"/>
      <c r="U32" s="244"/>
      <c r="V32" s="243"/>
      <c r="W32" s="243"/>
    </row>
    <row r="33" spans="1:23" s="242" customFormat="1" ht="37.5">
      <c r="A33" s="251">
        <v>31</v>
      </c>
      <c r="B33" s="273">
        <v>0.54166666666666663</v>
      </c>
      <c r="C33" s="273">
        <v>0.55208333333333337</v>
      </c>
      <c r="D33" s="270">
        <v>0.5625</v>
      </c>
      <c r="E33" s="272" t="s">
        <v>283</v>
      </c>
      <c r="F33" s="278">
        <v>0.58402777777777781</v>
      </c>
      <c r="G33" s="270">
        <v>0.59791666666666665</v>
      </c>
      <c r="H33" s="270">
        <v>0.62361111111111112</v>
      </c>
      <c r="J33" s="245"/>
      <c r="K33" s="245"/>
      <c r="L33" s="245"/>
      <c r="M33" s="245"/>
      <c r="N33" s="245"/>
      <c r="O33" s="245"/>
      <c r="P33" s="245"/>
      <c r="R33" s="243"/>
      <c r="S33" s="243"/>
      <c r="T33" s="243"/>
      <c r="U33" s="244"/>
      <c r="V33" s="243"/>
      <c r="W33" s="243"/>
    </row>
    <row r="34" spans="1:23" s="242" customFormat="1" ht="36.950000000000003" customHeight="1">
      <c r="A34" s="251">
        <v>32</v>
      </c>
      <c r="B34" s="270">
        <v>0.55624999999999802</v>
      </c>
      <c r="C34" s="270" t="s">
        <v>282</v>
      </c>
      <c r="D34" s="270">
        <v>0.57708333333333395</v>
      </c>
      <c r="E34" s="271"/>
      <c r="F34" s="270">
        <v>0.59305555555554601</v>
      </c>
      <c r="G34" s="270">
        <v>0.60694444444445195</v>
      </c>
      <c r="H34" s="270" t="s">
        <v>281</v>
      </c>
      <c r="J34" s="245"/>
      <c r="K34" s="245"/>
      <c r="L34" s="245"/>
      <c r="M34" s="245"/>
      <c r="N34" s="245"/>
      <c r="O34" s="245"/>
      <c r="P34" s="245"/>
      <c r="R34" s="243"/>
      <c r="S34" s="243"/>
      <c r="T34" s="243"/>
      <c r="U34" s="244"/>
      <c r="V34" s="243"/>
      <c r="W34" s="243"/>
    </row>
    <row r="35" spans="1:23" s="242" customFormat="1" ht="36.950000000000003" customHeight="1">
      <c r="A35" s="251">
        <v>33</v>
      </c>
      <c r="B35" s="270" t="s">
        <v>280</v>
      </c>
      <c r="C35" s="270">
        <v>0.57777777777778905</v>
      </c>
      <c r="D35" s="270">
        <v>0.58819444444444602</v>
      </c>
      <c r="E35" s="271"/>
      <c r="F35" s="270">
        <v>0.60416666666665597</v>
      </c>
      <c r="G35" s="270" t="s">
        <v>279</v>
      </c>
      <c r="H35" s="270" t="s">
        <v>278</v>
      </c>
      <c r="J35" s="245"/>
      <c r="K35" s="245"/>
      <c r="L35" s="245"/>
      <c r="M35" s="245"/>
      <c r="N35" s="245"/>
      <c r="O35" s="245"/>
      <c r="P35" s="245"/>
      <c r="R35" s="243"/>
      <c r="S35" s="243"/>
      <c r="T35" s="243"/>
      <c r="U35" s="244"/>
      <c r="V35" s="243"/>
      <c r="W35" s="243"/>
    </row>
    <row r="36" spans="1:23" s="242" customFormat="1" ht="36.950000000000003" customHeight="1">
      <c r="A36" s="251">
        <v>34</v>
      </c>
      <c r="B36" s="273" t="s">
        <v>277</v>
      </c>
      <c r="C36" s="273">
        <v>0.58888888888890001</v>
      </c>
      <c r="D36" s="270">
        <v>0.59930555555555698</v>
      </c>
      <c r="E36" s="271"/>
      <c r="F36" s="278">
        <v>0.61527777777776704</v>
      </c>
      <c r="G36" s="270" t="s">
        <v>276</v>
      </c>
      <c r="H36" s="270">
        <v>0.64999999999999403</v>
      </c>
      <c r="J36" s="245"/>
      <c r="K36" s="245"/>
      <c r="L36" s="245"/>
      <c r="M36" s="245"/>
      <c r="N36" s="245"/>
      <c r="O36" s="245"/>
      <c r="P36" s="245"/>
      <c r="R36" s="243"/>
      <c r="S36" s="243"/>
      <c r="T36" s="243"/>
      <c r="U36" s="244"/>
      <c r="V36" s="243"/>
      <c r="W36" s="243"/>
    </row>
    <row r="37" spans="1:23" s="242" customFormat="1" ht="36.950000000000003" customHeight="1">
      <c r="A37" s="251">
        <v>35</v>
      </c>
      <c r="B37" s="270" t="s">
        <v>275</v>
      </c>
      <c r="C37" s="270" t="s">
        <v>274</v>
      </c>
      <c r="D37" s="270">
        <v>0.61041666666666805</v>
      </c>
      <c r="E37" s="271"/>
      <c r="F37" s="270">
        <v>0.626388888888878</v>
      </c>
      <c r="G37" s="270">
        <v>0.64027777777778605</v>
      </c>
      <c r="H37" s="270" t="s">
        <v>273</v>
      </c>
      <c r="J37" s="245"/>
      <c r="K37" s="245"/>
      <c r="L37" s="245"/>
      <c r="M37" s="245"/>
      <c r="N37" s="245"/>
      <c r="O37" s="245"/>
      <c r="P37" s="245"/>
      <c r="R37" s="243"/>
      <c r="S37" s="243"/>
      <c r="T37" s="243"/>
      <c r="U37" s="244"/>
      <c r="V37" s="243"/>
      <c r="W37" s="243"/>
    </row>
    <row r="38" spans="1:23" s="242" customFormat="1" ht="36.950000000000003" customHeight="1" thickBot="1">
      <c r="A38" s="261">
        <v>36</v>
      </c>
      <c r="B38" s="276">
        <v>0.60069444444444198</v>
      </c>
      <c r="C38" s="276" t="s">
        <v>272</v>
      </c>
      <c r="D38" s="276">
        <v>0.62152777777777901</v>
      </c>
      <c r="E38" s="277"/>
      <c r="F38" s="276">
        <v>0.63749999999998797</v>
      </c>
      <c r="G38" s="276">
        <v>0.65138888888889801</v>
      </c>
      <c r="H38" s="276" t="s">
        <v>271</v>
      </c>
      <c r="J38" s="245"/>
      <c r="K38" s="245"/>
      <c r="L38" s="245"/>
      <c r="M38" s="245"/>
      <c r="N38" s="245"/>
      <c r="O38" s="245"/>
      <c r="P38" s="245"/>
      <c r="R38" s="243"/>
      <c r="S38" s="243"/>
      <c r="T38" s="243"/>
      <c r="U38" s="244"/>
      <c r="V38" s="243"/>
      <c r="W38" s="243"/>
    </row>
    <row r="39" spans="1:23" s="242" customFormat="1" ht="36.950000000000003" customHeight="1">
      <c r="A39" s="253">
        <v>37</v>
      </c>
      <c r="B39" s="273" t="s">
        <v>270</v>
      </c>
      <c r="C39" s="273">
        <v>0.622222222222235</v>
      </c>
      <c r="D39" s="273">
        <v>0.63263888888888997</v>
      </c>
      <c r="E39" s="275"/>
      <c r="F39" s="274">
        <v>0.64861111111109904</v>
      </c>
      <c r="G39" s="273" t="s">
        <v>269</v>
      </c>
      <c r="H39" s="273">
        <v>0.68333333333332602</v>
      </c>
      <c r="J39" s="245"/>
      <c r="K39" s="245"/>
      <c r="L39" s="245"/>
      <c r="M39" s="245"/>
      <c r="N39" s="245"/>
      <c r="O39" s="245"/>
      <c r="P39" s="245"/>
      <c r="R39" s="243"/>
      <c r="S39" s="243"/>
      <c r="T39" s="243"/>
      <c r="U39" s="244"/>
      <c r="V39" s="243"/>
      <c r="W39" s="243"/>
    </row>
    <row r="40" spans="1:23" s="242" customFormat="1" ht="36.950000000000003" customHeight="1">
      <c r="A40" s="251">
        <v>38</v>
      </c>
      <c r="B40" s="270" t="s">
        <v>268</v>
      </c>
      <c r="C40" s="270">
        <v>0.63333333333334696</v>
      </c>
      <c r="D40" s="270">
        <v>0.64375000000000204</v>
      </c>
      <c r="E40" s="271"/>
      <c r="F40" s="270">
        <v>0.659722222222209</v>
      </c>
      <c r="G40" s="270">
        <v>0.67361111111112104</v>
      </c>
      <c r="H40" s="270" t="s">
        <v>267</v>
      </c>
      <c r="J40" s="245"/>
      <c r="K40" s="245"/>
      <c r="L40" s="245"/>
      <c r="M40" s="245"/>
      <c r="N40" s="245"/>
      <c r="O40" s="245"/>
      <c r="P40" s="245"/>
      <c r="R40" s="243"/>
      <c r="S40" s="243"/>
      <c r="T40" s="243"/>
      <c r="U40" s="244"/>
      <c r="V40" s="243"/>
      <c r="W40" s="243"/>
    </row>
    <row r="41" spans="1:23" s="242" customFormat="1" ht="63">
      <c r="A41" s="251">
        <v>39</v>
      </c>
      <c r="B41" s="270">
        <v>0.63055555555555554</v>
      </c>
      <c r="C41" s="270">
        <v>0.64097222222222217</v>
      </c>
      <c r="D41" s="270">
        <v>0.65138888888888891</v>
      </c>
      <c r="E41" s="279" t="s">
        <v>266</v>
      </c>
      <c r="F41" s="270">
        <v>0.67291666666666661</v>
      </c>
      <c r="G41" s="270">
        <v>0.68680555555555556</v>
      </c>
      <c r="H41" s="270">
        <v>0.70763888888888893</v>
      </c>
      <c r="J41" s="245"/>
      <c r="K41" s="245"/>
      <c r="L41" s="245"/>
      <c r="M41" s="245"/>
      <c r="N41" s="245"/>
      <c r="O41" s="245"/>
      <c r="P41" s="245"/>
      <c r="R41" s="243"/>
      <c r="S41" s="243"/>
      <c r="T41" s="243"/>
      <c r="U41" s="244"/>
      <c r="V41" s="243"/>
      <c r="W41" s="243"/>
    </row>
    <row r="42" spans="1:23" s="242" customFormat="1" ht="36.950000000000003" customHeight="1">
      <c r="A42" s="251">
        <v>40</v>
      </c>
      <c r="B42" s="273">
        <v>0.64513888888888604</v>
      </c>
      <c r="C42" s="273" t="s">
        <v>265</v>
      </c>
      <c r="D42" s="270">
        <v>0.66597222222222396</v>
      </c>
      <c r="E42" s="271"/>
      <c r="F42" s="278">
        <v>0.68194444444443003</v>
      </c>
      <c r="G42" s="270" t="s">
        <v>264</v>
      </c>
      <c r="H42" s="270" t="s">
        <v>263</v>
      </c>
      <c r="J42" s="245"/>
      <c r="K42" s="245"/>
      <c r="L42" s="245"/>
      <c r="M42" s="245"/>
      <c r="N42" s="245"/>
      <c r="O42" s="245"/>
      <c r="P42" s="245"/>
      <c r="R42" s="243"/>
      <c r="S42" s="243"/>
      <c r="T42" s="243"/>
      <c r="U42" s="244"/>
      <c r="V42" s="243"/>
      <c r="W42" s="243"/>
    </row>
    <row r="43" spans="1:23" s="242" customFormat="1" ht="36.950000000000003" customHeight="1">
      <c r="A43" s="251">
        <v>41</v>
      </c>
      <c r="B43" s="270">
        <v>0.65277777777777779</v>
      </c>
      <c r="C43" s="270">
        <v>0.66666666666668195</v>
      </c>
      <c r="D43" s="270">
        <v>0.67708333333333504</v>
      </c>
      <c r="E43" s="271"/>
      <c r="F43" s="270">
        <v>0.69305555555554099</v>
      </c>
      <c r="G43" s="270">
        <v>0.70694444444445503</v>
      </c>
      <c r="H43" s="270">
        <v>0.72777777777776897</v>
      </c>
      <c r="J43" s="245"/>
      <c r="K43" s="245"/>
      <c r="L43" s="245"/>
      <c r="M43" s="245"/>
      <c r="N43" s="245"/>
      <c r="O43" s="245"/>
      <c r="P43" s="245"/>
      <c r="R43" s="243"/>
      <c r="S43" s="243"/>
      <c r="T43" s="243"/>
      <c r="U43" s="244"/>
      <c r="V43" s="243"/>
      <c r="W43" s="243"/>
    </row>
    <row r="44" spans="1:23" s="242" customFormat="1" ht="36.950000000000003" customHeight="1">
      <c r="A44" s="251">
        <v>42</v>
      </c>
      <c r="B44" s="270" t="s">
        <v>262</v>
      </c>
      <c r="C44" s="270">
        <v>0.67777777777779402</v>
      </c>
      <c r="D44" s="270">
        <v>0.688194444444446</v>
      </c>
      <c r="E44" s="271"/>
      <c r="F44" s="270">
        <v>0.70416666666665195</v>
      </c>
      <c r="G44" s="270">
        <v>0.71805555555556699</v>
      </c>
      <c r="H44" s="270" t="s">
        <v>261</v>
      </c>
      <c r="J44" s="245"/>
      <c r="K44" s="245"/>
      <c r="L44" s="245"/>
      <c r="M44" s="245"/>
      <c r="N44" s="245"/>
      <c r="O44" s="245"/>
      <c r="P44" s="245"/>
      <c r="R44" s="243"/>
      <c r="S44" s="243"/>
      <c r="T44" s="243"/>
      <c r="U44" s="244"/>
      <c r="V44" s="243"/>
      <c r="W44" s="243"/>
    </row>
    <row r="45" spans="1:23" s="242" customFormat="1" ht="36.950000000000003" customHeight="1">
      <c r="A45" s="251">
        <v>43</v>
      </c>
      <c r="B45" s="273">
        <v>0.67847222222221903</v>
      </c>
      <c r="C45" s="273">
        <v>0.68888888888890498</v>
      </c>
      <c r="D45" s="270">
        <v>0.69930555555555696</v>
      </c>
      <c r="E45" s="271"/>
      <c r="F45" s="278">
        <v>0.71527777777776202</v>
      </c>
      <c r="G45" s="270">
        <v>0.72916666666667795</v>
      </c>
      <c r="H45" s="270" t="s">
        <v>260</v>
      </c>
      <c r="J45" s="245"/>
      <c r="K45" s="245"/>
      <c r="L45" s="245"/>
      <c r="M45" s="245"/>
      <c r="N45" s="245"/>
      <c r="O45" s="245"/>
      <c r="P45" s="245"/>
      <c r="R45" s="243"/>
      <c r="S45" s="243"/>
      <c r="T45" s="243"/>
      <c r="U45" s="244"/>
      <c r="V45" s="243"/>
      <c r="W45" s="243"/>
    </row>
    <row r="46" spans="1:23" s="242" customFormat="1" ht="36.950000000000003" customHeight="1">
      <c r="A46" s="251">
        <v>44</v>
      </c>
      <c r="B46" s="270" t="s">
        <v>259</v>
      </c>
      <c r="C46" s="270">
        <v>0.70000000000001705</v>
      </c>
      <c r="D46" s="270">
        <v>0.71041666666666903</v>
      </c>
      <c r="E46" s="271"/>
      <c r="F46" s="270">
        <v>0.72638888888887299</v>
      </c>
      <c r="G46" s="270" t="s">
        <v>258</v>
      </c>
      <c r="H46" s="270" t="s">
        <v>257</v>
      </c>
      <c r="J46" s="245"/>
      <c r="K46" s="245"/>
      <c r="L46" s="245"/>
      <c r="M46" s="245"/>
      <c r="N46" s="245"/>
      <c r="O46" s="245"/>
      <c r="P46" s="245"/>
      <c r="R46" s="243"/>
      <c r="S46" s="243"/>
      <c r="T46" s="243"/>
      <c r="U46" s="244"/>
      <c r="V46" s="243"/>
      <c r="W46" s="243"/>
    </row>
    <row r="47" spans="1:23" s="242" customFormat="1" ht="36.950000000000003" customHeight="1" thickBot="1">
      <c r="A47" s="261">
        <v>45</v>
      </c>
      <c r="B47" s="276" t="s">
        <v>256</v>
      </c>
      <c r="C47" s="276">
        <v>0.71111111111112901</v>
      </c>
      <c r="D47" s="276">
        <v>0.72152777777777999</v>
      </c>
      <c r="E47" s="277"/>
      <c r="F47" s="276">
        <v>0.73749999999998295</v>
      </c>
      <c r="G47" s="276" t="s">
        <v>255</v>
      </c>
      <c r="H47" s="276" t="s">
        <v>254</v>
      </c>
      <c r="J47" s="245"/>
      <c r="K47" s="245"/>
      <c r="L47" s="245"/>
      <c r="M47" s="245"/>
      <c r="N47" s="245"/>
      <c r="O47" s="245"/>
      <c r="P47" s="245"/>
      <c r="R47" s="243"/>
      <c r="S47" s="243"/>
      <c r="T47" s="243"/>
      <c r="U47" s="244"/>
      <c r="V47" s="243"/>
      <c r="W47" s="243"/>
    </row>
    <row r="48" spans="1:23" s="242" customFormat="1" ht="36.950000000000003" customHeight="1">
      <c r="A48" s="253">
        <v>46</v>
      </c>
      <c r="B48" s="273">
        <v>0.71180555555555303</v>
      </c>
      <c r="C48" s="273">
        <v>0.72222222222224097</v>
      </c>
      <c r="D48" s="273">
        <v>0.73263888888889095</v>
      </c>
      <c r="E48" s="275"/>
      <c r="F48" s="274">
        <v>0.74861111111109402</v>
      </c>
      <c r="G48" s="273">
        <v>0.76250000000001295</v>
      </c>
      <c r="H48" s="273" t="s">
        <v>253</v>
      </c>
      <c r="J48" s="245"/>
      <c r="K48" s="245"/>
      <c r="L48" s="245"/>
      <c r="M48" s="245"/>
      <c r="N48" s="245"/>
      <c r="O48" s="245"/>
      <c r="P48" s="245"/>
      <c r="R48" s="243"/>
      <c r="S48" s="243"/>
      <c r="T48" s="243"/>
      <c r="U48" s="244"/>
      <c r="V48" s="243"/>
      <c r="W48" s="243"/>
    </row>
    <row r="49" spans="1:23" s="242" customFormat="1" ht="36.950000000000003" customHeight="1">
      <c r="A49" s="251">
        <v>47</v>
      </c>
      <c r="B49" s="270" t="s">
        <v>252</v>
      </c>
      <c r="C49" s="270">
        <v>0.73333333333335204</v>
      </c>
      <c r="D49" s="270">
        <v>0.74375000000000202</v>
      </c>
      <c r="E49" s="271"/>
      <c r="F49" s="270">
        <v>0.75972222222220398</v>
      </c>
      <c r="G49" s="270" t="s">
        <v>251</v>
      </c>
      <c r="H49" s="272" t="s">
        <v>250</v>
      </c>
      <c r="J49" s="245"/>
      <c r="K49" s="245"/>
      <c r="L49" s="245"/>
      <c r="M49" s="245"/>
      <c r="N49" s="245"/>
      <c r="O49" s="245"/>
      <c r="P49" s="245"/>
      <c r="R49" s="243"/>
      <c r="S49" s="243"/>
      <c r="T49" s="243"/>
      <c r="U49" s="244"/>
      <c r="V49" s="243"/>
      <c r="W49" s="243"/>
    </row>
    <row r="50" spans="1:23" s="242" customFormat="1" ht="36.950000000000003" customHeight="1">
      <c r="A50" s="251">
        <v>48</v>
      </c>
      <c r="B50" s="270">
        <v>0.73402777777777495</v>
      </c>
      <c r="C50" s="270">
        <v>0.744444444444464</v>
      </c>
      <c r="D50" s="270">
        <v>0.75486111111111298</v>
      </c>
      <c r="E50" s="271"/>
      <c r="F50" s="270">
        <v>0.77083333333331505</v>
      </c>
      <c r="G50" s="270" t="s">
        <v>249</v>
      </c>
      <c r="H50" s="270">
        <v>0.80555555555555547</v>
      </c>
      <c r="J50" s="245"/>
      <c r="K50" s="245"/>
      <c r="L50" s="245"/>
      <c r="M50" s="245"/>
      <c r="N50" s="245"/>
      <c r="O50" s="245"/>
      <c r="P50" s="245"/>
      <c r="R50" s="243"/>
      <c r="S50" s="243"/>
      <c r="T50" s="243"/>
      <c r="U50" s="244"/>
      <c r="V50" s="243"/>
      <c r="W50" s="243"/>
    </row>
    <row r="51" spans="1:23" s="242" customFormat="1" ht="36.950000000000003" customHeight="1">
      <c r="A51" s="251">
        <v>49</v>
      </c>
      <c r="B51" s="269" t="s">
        <v>248</v>
      </c>
      <c r="C51" s="269">
        <v>0.75347222222222221</v>
      </c>
      <c r="D51" s="249">
        <v>0.76388888888888884</v>
      </c>
      <c r="E51" s="268" t="s">
        <v>247</v>
      </c>
      <c r="F51" s="267"/>
      <c r="G51" s="265"/>
      <c r="H51" s="266"/>
      <c r="J51" s="245"/>
      <c r="K51" s="245"/>
      <c r="L51" s="245"/>
      <c r="M51" s="245"/>
      <c r="N51" s="245"/>
      <c r="O51" s="245"/>
      <c r="P51" s="245"/>
      <c r="R51" s="243"/>
      <c r="S51" s="243"/>
      <c r="T51" s="243"/>
      <c r="U51" s="244"/>
      <c r="V51" s="243"/>
      <c r="W51" s="243"/>
    </row>
    <row r="52" spans="1:23" s="242" customFormat="1" ht="36.950000000000003" customHeight="1">
      <c r="A52" s="251">
        <v>50</v>
      </c>
      <c r="B52" s="249">
        <v>0.75694444444444453</v>
      </c>
      <c r="C52" s="249">
        <v>0.76736111111111116</v>
      </c>
      <c r="D52" s="249">
        <v>0.77777777777777779</v>
      </c>
      <c r="E52" s="265"/>
      <c r="F52" s="249">
        <v>0.79166666666666663</v>
      </c>
      <c r="G52" s="249">
        <v>0.80555555555555547</v>
      </c>
      <c r="H52" s="264" t="s">
        <v>246</v>
      </c>
      <c r="J52" s="245"/>
      <c r="K52" s="245"/>
      <c r="L52" s="245"/>
      <c r="M52" s="245"/>
      <c r="N52" s="245"/>
      <c r="O52" s="245"/>
      <c r="P52" s="245"/>
      <c r="R52" s="243"/>
      <c r="S52" s="243"/>
      <c r="T52" s="243"/>
      <c r="U52" s="244"/>
      <c r="V52" s="243"/>
      <c r="W52" s="243"/>
    </row>
    <row r="53" spans="1:23" s="242" customFormat="1" ht="36.950000000000003" customHeight="1">
      <c r="A53" s="251">
        <v>51</v>
      </c>
      <c r="B53" s="250" t="s">
        <v>245</v>
      </c>
      <c r="C53" s="249">
        <v>0.77777777777777779</v>
      </c>
      <c r="D53" s="249">
        <v>0.78819444444444453</v>
      </c>
      <c r="E53" s="263"/>
      <c r="F53" s="249">
        <v>0.80555555555555547</v>
      </c>
      <c r="G53" s="249">
        <v>0.81944444444444453</v>
      </c>
      <c r="H53" s="262" t="s">
        <v>244</v>
      </c>
      <c r="J53" s="245"/>
      <c r="K53" s="245"/>
      <c r="L53" s="245"/>
      <c r="M53" s="245"/>
      <c r="N53" s="245"/>
      <c r="O53" s="245"/>
      <c r="P53" s="245"/>
      <c r="R53" s="243"/>
      <c r="S53" s="243"/>
      <c r="T53" s="243"/>
      <c r="U53" s="244"/>
      <c r="V53" s="243"/>
      <c r="W53" s="243"/>
    </row>
    <row r="54" spans="1:23" s="242" customFormat="1" ht="36.950000000000003" customHeight="1">
      <c r="A54" s="251">
        <v>52</v>
      </c>
      <c r="B54" s="249" t="s">
        <v>243</v>
      </c>
      <c r="C54" s="249">
        <v>0.79513888888888884</v>
      </c>
      <c r="D54" s="249">
        <v>0.80555555555555547</v>
      </c>
      <c r="E54" s="263"/>
      <c r="F54" s="249">
        <v>0.82638888888888884</v>
      </c>
      <c r="G54" s="249">
        <v>0.84027777777777779</v>
      </c>
      <c r="H54" s="262" t="s">
        <v>242</v>
      </c>
      <c r="J54" s="245"/>
      <c r="K54" s="245"/>
      <c r="L54" s="245"/>
      <c r="M54" s="245"/>
      <c r="N54" s="245"/>
      <c r="O54" s="245"/>
      <c r="P54" s="245"/>
      <c r="R54" s="243"/>
      <c r="S54" s="243"/>
      <c r="T54" s="243"/>
      <c r="U54" s="244"/>
      <c r="V54" s="243"/>
      <c r="W54" s="243"/>
    </row>
    <row r="55" spans="1:23" s="242" customFormat="1" ht="36.950000000000003" customHeight="1">
      <c r="A55" s="251">
        <v>53</v>
      </c>
      <c r="B55" s="249" t="s">
        <v>241</v>
      </c>
      <c r="C55" s="249">
        <v>0.80902777777777779</v>
      </c>
      <c r="D55" s="249">
        <v>0.81944444444444453</v>
      </c>
      <c r="E55" s="248" t="s">
        <v>240</v>
      </c>
      <c r="F55" s="246"/>
      <c r="G55" s="263"/>
      <c r="H55" s="262"/>
      <c r="J55" s="245"/>
      <c r="K55" s="245"/>
      <c r="L55" s="245"/>
      <c r="M55" s="245"/>
      <c r="N55" s="245"/>
      <c r="O55" s="245"/>
      <c r="P55" s="245"/>
      <c r="R55" s="243"/>
      <c r="S55" s="243"/>
      <c r="T55" s="243"/>
      <c r="U55" s="244"/>
      <c r="V55" s="243"/>
      <c r="W55" s="243"/>
    </row>
    <row r="56" spans="1:23" s="242" customFormat="1" ht="36.950000000000003" customHeight="1" thickBot="1">
      <c r="A56" s="261">
        <v>54</v>
      </c>
      <c r="B56" s="259" t="s">
        <v>239</v>
      </c>
      <c r="C56" s="259">
        <v>0.81597222222222221</v>
      </c>
      <c r="D56" s="259">
        <v>0.82638888888888884</v>
      </c>
      <c r="E56" s="260"/>
      <c r="F56" s="259">
        <v>0.84722222222222221</v>
      </c>
      <c r="G56" s="259">
        <v>0.86111111111111116</v>
      </c>
      <c r="H56" s="258" t="s">
        <v>238</v>
      </c>
      <c r="J56" s="245"/>
      <c r="K56" s="245"/>
      <c r="L56" s="245"/>
      <c r="M56" s="245"/>
      <c r="N56" s="245"/>
      <c r="O56" s="245"/>
      <c r="P56" s="245"/>
      <c r="R56" s="243"/>
      <c r="S56" s="243"/>
      <c r="T56" s="243"/>
      <c r="U56" s="244"/>
      <c r="V56" s="243"/>
      <c r="W56" s="243"/>
    </row>
    <row r="57" spans="1:23" s="242" customFormat="1" ht="36.950000000000003" customHeight="1">
      <c r="A57" s="253">
        <v>55</v>
      </c>
      <c r="B57" s="257" t="s">
        <v>237</v>
      </c>
      <c r="C57" s="252">
        <v>0.82291666666666663</v>
      </c>
      <c r="D57" s="252">
        <v>0.83333333333333337</v>
      </c>
      <c r="E57" s="256" t="s">
        <v>236</v>
      </c>
      <c r="F57" s="255"/>
      <c r="G57" s="255"/>
      <c r="H57" s="254"/>
      <c r="J57" s="245"/>
      <c r="K57" s="245"/>
      <c r="L57" s="245"/>
      <c r="M57" s="245"/>
      <c r="N57" s="245"/>
      <c r="O57" s="245"/>
      <c r="P57" s="245"/>
      <c r="R57" s="243"/>
      <c r="S57" s="243"/>
      <c r="T57" s="243"/>
      <c r="U57" s="244"/>
      <c r="V57" s="243"/>
      <c r="W57" s="243"/>
    </row>
    <row r="58" spans="1:23" s="242" customFormat="1" ht="36.950000000000003" customHeight="1">
      <c r="A58" s="253">
        <v>56</v>
      </c>
      <c r="B58" s="252">
        <v>0.82638888888888884</v>
      </c>
      <c r="C58" s="252">
        <v>0.84375</v>
      </c>
      <c r="D58" s="252">
        <v>0.85416666666666663</v>
      </c>
      <c r="E58" s="248" t="s">
        <v>235</v>
      </c>
      <c r="F58" s="247"/>
      <c r="G58" s="247"/>
      <c r="H58" s="246"/>
      <c r="J58" s="245"/>
      <c r="K58" s="245"/>
      <c r="L58" s="245"/>
      <c r="M58" s="245"/>
      <c r="N58" s="245"/>
      <c r="O58" s="245"/>
      <c r="P58" s="245"/>
      <c r="R58" s="243"/>
      <c r="S58" s="243"/>
      <c r="T58" s="243"/>
      <c r="U58" s="244"/>
      <c r="V58" s="243"/>
      <c r="W58" s="243"/>
    </row>
    <row r="59" spans="1:23" s="242" customFormat="1" ht="36.950000000000003" customHeight="1">
      <c r="A59" s="251">
        <v>57</v>
      </c>
      <c r="B59" s="250" t="s">
        <v>234</v>
      </c>
      <c r="C59" s="249">
        <v>0.85763888888888884</v>
      </c>
      <c r="D59" s="249">
        <v>0.86805555555555547</v>
      </c>
      <c r="E59" s="248" t="s">
        <v>233</v>
      </c>
      <c r="F59" s="247"/>
      <c r="G59" s="247"/>
      <c r="H59" s="246"/>
      <c r="J59" s="245"/>
      <c r="K59" s="245"/>
      <c r="L59" s="245"/>
      <c r="M59" s="245"/>
      <c r="N59" s="245"/>
      <c r="O59" s="245"/>
      <c r="P59" s="245"/>
      <c r="R59" s="243"/>
      <c r="S59" s="243"/>
      <c r="T59" s="243"/>
      <c r="U59" s="244"/>
      <c r="V59" s="243"/>
      <c r="W59" s="243"/>
    </row>
  </sheetData>
  <mergeCells count="8">
    <mergeCell ref="E57:H57"/>
    <mergeCell ref="E59:H59"/>
    <mergeCell ref="E58:H58"/>
    <mergeCell ref="A1:F1"/>
    <mergeCell ref="G1:H1"/>
    <mergeCell ref="B8:C8"/>
    <mergeCell ref="E51:F51"/>
    <mergeCell ref="E55:F55"/>
  </mergeCells>
  <phoneticPr fontId="5" type="noConversion"/>
  <pageMargins left="0.23622047244094491" right="0.23622047244094491" top="0.74803149606299213" bottom="0.74803149606299213" header="0.31496062992125984" footer="0.31496062992125984"/>
  <pageSetup paperSize="9" scale="60" fitToHeight="0" orientation="portrait" blackAndWhite="1" verticalDpi="0" r:id="rId1"/>
  <rowBreaks count="1" manualBreakCount="1">
    <brk id="29" max="8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2"/>
  <sheetViews>
    <sheetView tabSelected="1" view="pageBreakPreview" zoomScale="70" zoomScaleNormal="100" zoomScaleSheetLayoutView="70" workbookViewId="0">
      <selection activeCell="P6" sqref="P6"/>
    </sheetView>
  </sheetViews>
  <sheetFormatPr defaultColWidth="8.77734375" defaultRowHeight="16.5"/>
  <cols>
    <col min="1" max="1" width="5.77734375" style="293" bestFit="1" customWidth="1"/>
    <col min="2" max="2" width="24.77734375" style="293" customWidth="1"/>
    <col min="3" max="3" width="17.88671875" style="293" bestFit="1" customWidth="1"/>
    <col min="4" max="4" width="14.77734375" style="293" bestFit="1" customWidth="1"/>
    <col min="5" max="5" width="13.21875" style="293" customWidth="1"/>
    <col min="6" max="6" width="13.77734375" style="293" customWidth="1"/>
    <col min="7" max="7" width="15.88671875" style="293" bestFit="1" customWidth="1"/>
    <col min="8" max="8" width="16.5546875" style="293" customWidth="1"/>
    <col min="9" max="16384" width="8.77734375" style="293"/>
  </cols>
  <sheetData>
    <row r="1" spans="1:8" ht="48.75" customHeight="1">
      <c r="A1" s="316" t="s">
        <v>419</v>
      </c>
      <c r="B1" s="316"/>
      <c r="C1" s="316"/>
      <c r="D1" s="316"/>
      <c r="E1" s="316"/>
      <c r="F1" s="316"/>
      <c r="G1" s="315" t="s">
        <v>91</v>
      </c>
      <c r="H1" s="315"/>
    </row>
    <row r="2" spans="1:8" s="288" customFormat="1" ht="45.75" customHeight="1">
      <c r="A2" s="314" t="s">
        <v>1</v>
      </c>
      <c r="B2" s="313" t="s">
        <v>333</v>
      </c>
      <c r="C2" s="313" t="s">
        <v>418</v>
      </c>
      <c r="D2" s="313" t="s">
        <v>53</v>
      </c>
      <c r="E2" s="313" t="s">
        <v>331</v>
      </c>
      <c r="F2" s="313" t="s">
        <v>417</v>
      </c>
      <c r="G2" s="313" t="s">
        <v>53</v>
      </c>
      <c r="H2" s="313" t="s">
        <v>333</v>
      </c>
    </row>
    <row r="3" spans="1:8" s="297" customFormat="1" ht="38.1" customHeight="1">
      <c r="A3" s="301">
        <v>1</v>
      </c>
      <c r="B3" s="302"/>
      <c r="C3" s="302"/>
      <c r="D3" s="302"/>
      <c r="E3" s="302"/>
      <c r="F3" s="302"/>
      <c r="G3" s="300">
        <v>0.27777777777777779</v>
      </c>
      <c r="H3" s="302" t="s">
        <v>416</v>
      </c>
    </row>
    <row r="4" spans="1:8" s="297" customFormat="1" ht="38.1" customHeight="1">
      <c r="A4" s="301">
        <v>2</v>
      </c>
      <c r="B4" s="302"/>
      <c r="C4" s="302"/>
      <c r="D4" s="302"/>
      <c r="E4" s="302"/>
      <c r="F4" s="300">
        <v>0.28125</v>
      </c>
      <c r="G4" s="300">
        <v>0.2951388888888889</v>
      </c>
      <c r="H4" s="302" t="s">
        <v>415</v>
      </c>
    </row>
    <row r="5" spans="1:8" s="297" customFormat="1" ht="76.5">
      <c r="A5" s="301">
        <v>3</v>
      </c>
      <c r="B5" s="302"/>
      <c r="C5" s="302"/>
      <c r="D5" s="302"/>
      <c r="E5" s="302" t="s">
        <v>414</v>
      </c>
      <c r="F5" s="300">
        <v>0.29583333333333334</v>
      </c>
      <c r="G5" s="300">
        <v>0.30972222222222223</v>
      </c>
      <c r="H5" s="302" t="s">
        <v>413</v>
      </c>
    </row>
    <row r="6" spans="1:8" s="297" customFormat="1" ht="51" customHeight="1">
      <c r="A6" s="301">
        <v>4</v>
      </c>
      <c r="B6" s="300"/>
      <c r="C6" s="307" t="s">
        <v>412</v>
      </c>
      <c r="D6" s="300">
        <v>0.29236111111111113</v>
      </c>
      <c r="E6" s="300"/>
      <c r="F6" s="300">
        <v>0.30833333333333335</v>
      </c>
      <c r="G6" s="300">
        <v>0.32222222222222224</v>
      </c>
      <c r="H6" s="300" t="s">
        <v>411</v>
      </c>
    </row>
    <row r="7" spans="1:8" s="297" customFormat="1" ht="38.1" customHeight="1">
      <c r="A7" s="301">
        <v>5</v>
      </c>
      <c r="B7" s="302" t="s">
        <v>410</v>
      </c>
      <c r="C7" s="300">
        <v>0.29444444444444445</v>
      </c>
      <c r="D7" s="300">
        <v>0.30486111111111108</v>
      </c>
      <c r="E7" s="302"/>
      <c r="F7" s="300">
        <v>0.32083333333333336</v>
      </c>
      <c r="G7" s="300">
        <v>0.3347222222222222</v>
      </c>
      <c r="H7" s="302" t="s">
        <v>409</v>
      </c>
    </row>
    <row r="8" spans="1:8" s="297" customFormat="1" ht="51" customHeight="1">
      <c r="A8" s="301">
        <v>6</v>
      </c>
      <c r="B8" s="302" t="s">
        <v>408</v>
      </c>
      <c r="C8" s="300">
        <v>0.30694444444444441</v>
      </c>
      <c r="D8" s="305" t="s">
        <v>407</v>
      </c>
      <c r="E8" s="302"/>
      <c r="F8" s="300">
        <v>0.33333333333333331</v>
      </c>
      <c r="G8" s="300">
        <v>0.34722222222222227</v>
      </c>
      <c r="H8" s="302" t="s">
        <v>406</v>
      </c>
    </row>
    <row r="9" spans="1:8" s="297" customFormat="1" ht="38.1" customHeight="1">
      <c r="A9" s="301">
        <v>7</v>
      </c>
      <c r="B9" s="302" t="s">
        <v>405</v>
      </c>
      <c r="C9" s="300">
        <v>0.31944444444444448</v>
      </c>
      <c r="D9" s="300">
        <v>0.33333333333333331</v>
      </c>
      <c r="E9" s="300"/>
      <c r="F9" s="300">
        <v>0.34930555555555554</v>
      </c>
      <c r="G9" s="300">
        <v>0.36319444444444443</v>
      </c>
      <c r="H9" s="300">
        <v>0.38055555555555554</v>
      </c>
    </row>
    <row r="10" spans="1:8" s="297" customFormat="1" ht="38.1" customHeight="1">
      <c r="A10" s="301">
        <v>8</v>
      </c>
      <c r="B10" s="302" t="s">
        <v>316</v>
      </c>
      <c r="C10" s="300">
        <v>0.34166666666666662</v>
      </c>
      <c r="D10" s="300">
        <v>0.3520833333333333</v>
      </c>
      <c r="E10" s="302"/>
      <c r="F10" s="300">
        <v>0.36805555555555558</v>
      </c>
      <c r="G10" s="300">
        <v>0.38194444444444442</v>
      </c>
      <c r="H10" s="302" t="s">
        <v>404</v>
      </c>
    </row>
    <row r="11" spans="1:8" s="297" customFormat="1" ht="51" customHeight="1">
      <c r="A11" s="301">
        <v>9</v>
      </c>
      <c r="B11" s="302" t="s">
        <v>403</v>
      </c>
      <c r="C11" s="300">
        <v>0.35902777777777778</v>
      </c>
      <c r="D11" s="305" t="s">
        <v>402</v>
      </c>
      <c r="E11" s="302"/>
      <c r="F11" s="300">
        <v>0.38541666666666669</v>
      </c>
      <c r="G11" s="300">
        <v>0.39930555555555558</v>
      </c>
      <c r="H11" s="307" t="s">
        <v>401</v>
      </c>
    </row>
    <row r="12" spans="1:8" s="297" customFormat="1" ht="76.5">
      <c r="A12" s="301">
        <v>10</v>
      </c>
      <c r="B12" s="300" t="s">
        <v>400</v>
      </c>
      <c r="C12" s="300">
        <v>0.3659722222222222</v>
      </c>
      <c r="D12" s="300">
        <v>0.37638888888888888</v>
      </c>
      <c r="E12" s="302" t="s">
        <v>399</v>
      </c>
      <c r="F12" s="300">
        <v>0.39930555555555558</v>
      </c>
      <c r="G12" s="300">
        <v>0.41319444444444442</v>
      </c>
      <c r="H12" s="302" t="s">
        <v>398</v>
      </c>
    </row>
    <row r="13" spans="1:8" s="297" customFormat="1" ht="38.1" customHeight="1">
      <c r="A13" s="301">
        <v>11</v>
      </c>
      <c r="B13" s="302" t="s">
        <v>397</v>
      </c>
      <c r="C13" s="300">
        <v>0.38680555555555557</v>
      </c>
      <c r="D13" s="300">
        <v>0.3972222222222222</v>
      </c>
      <c r="E13" s="302"/>
      <c r="F13" s="300">
        <v>0.41319444444444442</v>
      </c>
      <c r="G13" s="300">
        <v>0.42708333333333331</v>
      </c>
      <c r="H13" s="304" t="s">
        <v>396</v>
      </c>
    </row>
    <row r="14" spans="1:8" s="297" customFormat="1" ht="38.1" customHeight="1">
      <c r="A14" s="301">
        <v>12</v>
      </c>
      <c r="B14" s="302" t="s">
        <v>395</v>
      </c>
      <c r="C14" s="300">
        <v>0.40069444444444446</v>
      </c>
      <c r="D14" s="300">
        <v>0.41111111111111115</v>
      </c>
      <c r="E14" s="302"/>
      <c r="F14" s="300">
        <v>0.42708333333333331</v>
      </c>
      <c r="G14" s="300">
        <v>0.44097222222222227</v>
      </c>
      <c r="H14" s="304" t="s">
        <v>394</v>
      </c>
    </row>
    <row r="15" spans="1:8" s="297" customFormat="1" ht="38.1" customHeight="1">
      <c r="A15" s="301">
        <v>13</v>
      </c>
      <c r="B15" s="300">
        <v>0.41111111111111115</v>
      </c>
      <c r="C15" s="300">
        <v>0.41805555555555557</v>
      </c>
      <c r="D15" s="307" t="s">
        <v>393</v>
      </c>
      <c r="E15" s="302"/>
      <c r="F15" s="300">
        <v>0.44444444444444442</v>
      </c>
      <c r="G15" s="300">
        <v>0.45833333333333331</v>
      </c>
      <c r="H15" s="300">
        <v>0.47569444444444442</v>
      </c>
    </row>
    <row r="16" spans="1:8" s="297" customFormat="1" ht="38.1" customHeight="1">
      <c r="A16" s="301">
        <v>14</v>
      </c>
      <c r="B16" s="302" t="s">
        <v>392</v>
      </c>
      <c r="C16" s="300">
        <v>0.43888888888888888</v>
      </c>
      <c r="D16" s="300">
        <v>0.44930555555555557</v>
      </c>
      <c r="E16" s="302"/>
      <c r="F16" s="300">
        <v>0.46527777777777773</v>
      </c>
      <c r="G16" s="300">
        <v>0.47916666666666669</v>
      </c>
      <c r="H16" s="300">
        <v>0.49652777777777773</v>
      </c>
    </row>
    <row r="17" spans="1:10" s="297" customFormat="1" ht="38.1" customHeight="1">
      <c r="A17" s="301">
        <v>15</v>
      </c>
      <c r="B17" s="303" t="s">
        <v>391</v>
      </c>
      <c r="C17" s="300">
        <v>0.45624999999999999</v>
      </c>
      <c r="D17" s="300">
        <v>0.46666666666666662</v>
      </c>
      <c r="E17" s="302"/>
      <c r="F17" s="300">
        <v>0.4826388888888889</v>
      </c>
      <c r="G17" s="312" t="s">
        <v>390</v>
      </c>
      <c r="H17" s="311" t="s">
        <v>389</v>
      </c>
    </row>
    <row r="18" spans="1:10" s="297" customFormat="1" ht="51" customHeight="1">
      <c r="A18" s="301">
        <v>16</v>
      </c>
      <c r="B18" s="302" t="s">
        <v>388</v>
      </c>
      <c r="C18" s="300">
        <v>0.47013888888888888</v>
      </c>
      <c r="D18" s="305" t="s">
        <v>387</v>
      </c>
      <c r="E18" s="302"/>
      <c r="F18" s="300">
        <v>0.49652777777777773</v>
      </c>
      <c r="G18" s="310" t="s">
        <v>386</v>
      </c>
      <c r="H18" s="307" t="s">
        <v>385</v>
      </c>
    </row>
    <row r="19" spans="1:10" s="297" customFormat="1" ht="38.1" customHeight="1">
      <c r="A19" s="301">
        <v>17</v>
      </c>
      <c r="B19" s="302" t="s">
        <v>384</v>
      </c>
      <c r="C19" s="300">
        <v>0.48402777777777778</v>
      </c>
      <c r="D19" s="300">
        <v>0.49444444444444446</v>
      </c>
      <c r="E19" s="300"/>
      <c r="F19" s="300">
        <v>0.51041666666666663</v>
      </c>
      <c r="G19" s="300">
        <v>0.52430555555555558</v>
      </c>
      <c r="H19" s="300">
        <v>0.54166666666666663</v>
      </c>
    </row>
    <row r="20" spans="1:10" s="297" customFormat="1" ht="38.1" customHeight="1">
      <c r="A20" s="301">
        <v>18</v>
      </c>
      <c r="B20" s="302" t="s">
        <v>383</v>
      </c>
      <c r="C20" s="300">
        <v>0.49791666666666662</v>
      </c>
      <c r="D20" s="300">
        <v>0.5083333333333333</v>
      </c>
      <c r="E20" s="302"/>
      <c r="F20" s="300">
        <v>0.52430555555555558</v>
      </c>
      <c r="G20" s="300">
        <v>0.53819444444444442</v>
      </c>
      <c r="H20" s="304" t="s">
        <v>382</v>
      </c>
    </row>
    <row r="21" spans="1:10" s="297" customFormat="1" ht="76.5">
      <c r="A21" s="301">
        <v>19</v>
      </c>
      <c r="B21" s="300">
        <v>0.5083333333333333</v>
      </c>
      <c r="C21" s="300">
        <v>0.51527777777777783</v>
      </c>
      <c r="D21" s="300" t="s">
        <v>381</v>
      </c>
      <c r="E21" s="302"/>
      <c r="F21" s="300">
        <v>0.54166666666666663</v>
      </c>
      <c r="G21" s="300" t="s">
        <v>380</v>
      </c>
      <c r="H21" s="302" t="s">
        <v>379</v>
      </c>
    </row>
    <row r="22" spans="1:10" s="297" customFormat="1" ht="38.1" customHeight="1">
      <c r="A22" s="301">
        <v>20</v>
      </c>
      <c r="B22" s="300">
        <v>0.52777777777777779</v>
      </c>
      <c r="C22" s="300">
        <v>0.53472222222222221</v>
      </c>
      <c r="D22" s="300">
        <v>0.54652777777777783</v>
      </c>
      <c r="E22" s="302"/>
      <c r="F22" s="300">
        <v>0.5625</v>
      </c>
      <c r="G22" s="300">
        <v>0.57638888888888895</v>
      </c>
      <c r="H22" s="300">
        <v>0.59375</v>
      </c>
    </row>
    <row r="23" spans="1:10" s="297" customFormat="1" ht="38.1" customHeight="1">
      <c r="A23" s="301">
        <v>21</v>
      </c>
      <c r="B23" s="302" t="s">
        <v>378</v>
      </c>
      <c r="C23" s="300">
        <v>0.55347222222222225</v>
      </c>
      <c r="D23" s="300">
        <v>0.56388888888888888</v>
      </c>
      <c r="E23" s="302"/>
      <c r="F23" s="300">
        <v>0.57986111111111105</v>
      </c>
      <c r="G23" s="300">
        <v>0.59375</v>
      </c>
      <c r="H23" s="304" t="s">
        <v>377</v>
      </c>
    </row>
    <row r="24" spans="1:10" s="297" customFormat="1" ht="51" customHeight="1">
      <c r="A24" s="301">
        <v>22</v>
      </c>
      <c r="B24" s="306" t="s">
        <v>376</v>
      </c>
      <c r="C24" s="300">
        <v>0.56041666666666667</v>
      </c>
      <c r="D24" s="307" t="s">
        <v>375</v>
      </c>
      <c r="E24" s="305" t="s">
        <v>374</v>
      </c>
      <c r="F24" s="307" t="s">
        <v>373</v>
      </c>
      <c r="G24" s="306" t="s">
        <v>372</v>
      </c>
      <c r="H24" s="305" t="s">
        <v>371</v>
      </c>
    </row>
    <row r="25" spans="1:10" s="297" customFormat="1" ht="38.1" customHeight="1">
      <c r="A25" s="301">
        <v>23</v>
      </c>
      <c r="B25" s="300">
        <v>0.57430555555555551</v>
      </c>
      <c r="C25" s="300">
        <v>0.58124999999999993</v>
      </c>
      <c r="D25" s="300">
        <v>0.59166666666666667</v>
      </c>
      <c r="E25" s="302"/>
      <c r="F25" s="300">
        <v>0.60763888888888895</v>
      </c>
      <c r="G25" s="300">
        <v>0.62152777777777779</v>
      </c>
      <c r="H25" s="303" t="s">
        <v>370</v>
      </c>
    </row>
    <row r="26" spans="1:10" s="297" customFormat="1" ht="76.5">
      <c r="A26" s="301">
        <v>24</v>
      </c>
      <c r="B26" s="302" t="s">
        <v>369</v>
      </c>
      <c r="C26" s="300">
        <v>0.59513888888888888</v>
      </c>
      <c r="D26" s="300">
        <v>0.60555555555555551</v>
      </c>
      <c r="E26" s="302"/>
      <c r="F26" s="300" t="s">
        <v>368</v>
      </c>
      <c r="G26" s="300">
        <v>0.63541666666666663</v>
      </c>
      <c r="H26" s="300">
        <v>0.65277777777777779</v>
      </c>
    </row>
    <row r="27" spans="1:10" s="297" customFormat="1" ht="38.1" customHeight="1">
      <c r="A27" s="301">
        <v>25</v>
      </c>
      <c r="B27" s="302" t="s">
        <v>367</v>
      </c>
      <c r="C27" s="300">
        <v>0.61249999999999993</v>
      </c>
      <c r="D27" s="300">
        <v>0.62291666666666667</v>
      </c>
      <c r="E27" s="300"/>
      <c r="F27" s="300">
        <v>0.63888888888888895</v>
      </c>
      <c r="G27" s="300">
        <v>0.65277777777777779</v>
      </c>
      <c r="H27" s="304" t="s">
        <v>366</v>
      </c>
    </row>
    <row r="28" spans="1:10" s="297" customFormat="1" ht="38.1" customHeight="1">
      <c r="A28" s="301">
        <v>26</v>
      </c>
      <c r="B28" s="300">
        <v>0.625</v>
      </c>
      <c r="C28" s="303" t="s">
        <v>365</v>
      </c>
      <c r="D28" s="300">
        <v>0.64236111111111105</v>
      </c>
      <c r="E28" s="302"/>
      <c r="F28" s="300">
        <v>0.65833333333333333</v>
      </c>
      <c r="G28" s="309" t="s">
        <v>364</v>
      </c>
      <c r="H28" s="300">
        <v>0.68888888888888899</v>
      </c>
    </row>
    <row r="29" spans="1:10" s="297" customFormat="1" ht="76.5">
      <c r="A29" s="301">
        <v>27</v>
      </c>
      <c r="B29" s="302" t="s">
        <v>363</v>
      </c>
      <c r="C29" s="308">
        <v>0.6479166666666667</v>
      </c>
      <c r="D29" s="308">
        <v>0.65763888888888888</v>
      </c>
      <c r="E29" s="302" t="s">
        <v>362</v>
      </c>
      <c r="F29" s="300">
        <v>0.67708333333333337</v>
      </c>
      <c r="G29" s="300">
        <v>0.69097222222222221</v>
      </c>
      <c r="H29" s="302" t="s">
        <v>361</v>
      </c>
    </row>
    <row r="30" spans="1:10" s="297" customFormat="1" ht="51" customHeight="1">
      <c r="A30" s="301">
        <v>28</v>
      </c>
      <c r="B30" s="302" t="s">
        <v>360</v>
      </c>
      <c r="C30" s="300">
        <v>0.6645833333333333</v>
      </c>
      <c r="D30" s="300">
        <v>0.67499999999999993</v>
      </c>
      <c r="E30" s="302"/>
      <c r="F30" s="300">
        <v>0.69097222222222221</v>
      </c>
      <c r="G30" s="305" t="s">
        <v>359</v>
      </c>
      <c r="H30" s="300">
        <v>0.72222222222222221</v>
      </c>
    </row>
    <row r="31" spans="1:10" s="297" customFormat="1" ht="51" customHeight="1">
      <c r="A31" s="301">
        <v>29</v>
      </c>
      <c r="B31" s="300" t="s">
        <v>358</v>
      </c>
      <c r="C31" s="303" t="s">
        <v>357</v>
      </c>
      <c r="D31" s="300">
        <v>0.68888888888888899</v>
      </c>
      <c r="E31" s="302"/>
      <c r="F31" s="300">
        <v>0.70486111111111116</v>
      </c>
      <c r="G31" s="306" t="s">
        <v>356</v>
      </c>
      <c r="H31" s="307" t="s">
        <v>355</v>
      </c>
    </row>
    <row r="32" spans="1:10" s="297" customFormat="1" ht="51" customHeight="1">
      <c r="A32" s="301">
        <v>30</v>
      </c>
      <c r="B32" s="300">
        <v>0.68541666666666667</v>
      </c>
      <c r="C32" s="300">
        <v>0.69236111111111109</v>
      </c>
      <c r="D32" s="300">
        <v>0.70277777777777783</v>
      </c>
      <c r="E32" s="300"/>
      <c r="F32" s="300">
        <v>0.71875</v>
      </c>
      <c r="G32" s="305" t="s">
        <v>354</v>
      </c>
      <c r="H32" s="307" t="s">
        <v>353</v>
      </c>
      <c r="J32" s="298"/>
    </row>
    <row r="33" spans="1:10" s="297" customFormat="1" ht="51" customHeight="1">
      <c r="A33" s="301">
        <v>31</v>
      </c>
      <c r="B33" s="302" t="s">
        <v>352</v>
      </c>
      <c r="C33" s="300">
        <v>0.70972222222222225</v>
      </c>
      <c r="D33" s="300">
        <v>0.72013888888888899</v>
      </c>
      <c r="E33" s="302"/>
      <c r="F33" s="300">
        <v>0.73611111111111116</v>
      </c>
      <c r="G33" s="306" t="s">
        <v>351</v>
      </c>
      <c r="H33" s="305" t="s">
        <v>350</v>
      </c>
      <c r="J33" s="298"/>
    </row>
    <row r="34" spans="1:10" s="297" customFormat="1" ht="51" customHeight="1">
      <c r="A34" s="301">
        <v>32</v>
      </c>
      <c r="B34" s="300">
        <v>0.72222222222222221</v>
      </c>
      <c r="C34" s="300">
        <v>0.72916666666666663</v>
      </c>
      <c r="D34" s="300">
        <v>0.73958333333333337</v>
      </c>
      <c r="E34" s="300"/>
      <c r="F34" s="300">
        <v>0.75555555555555554</v>
      </c>
      <c r="G34" s="305" t="s">
        <v>349</v>
      </c>
      <c r="H34" s="305" t="s">
        <v>348</v>
      </c>
      <c r="J34" s="298"/>
    </row>
    <row r="35" spans="1:10" s="297" customFormat="1" ht="38.1" customHeight="1">
      <c r="A35" s="301">
        <v>33</v>
      </c>
      <c r="B35" s="302" t="s">
        <v>347</v>
      </c>
      <c r="C35" s="300">
        <v>0.74652777777777779</v>
      </c>
      <c r="D35" s="300">
        <v>0.75694444444444453</v>
      </c>
      <c r="E35" s="302"/>
      <c r="F35" s="300">
        <v>0.77430555555555547</v>
      </c>
      <c r="G35" s="300">
        <v>0.78819444444444453</v>
      </c>
      <c r="H35" s="304" t="s">
        <v>346</v>
      </c>
      <c r="J35" s="298"/>
    </row>
    <row r="36" spans="1:10" s="297" customFormat="1" ht="38.1" customHeight="1">
      <c r="A36" s="301">
        <v>34</v>
      </c>
      <c r="B36" s="300">
        <v>0.75208333333333333</v>
      </c>
      <c r="C36" s="300">
        <v>0.75902777777777775</v>
      </c>
      <c r="D36" s="300">
        <v>0.76944444444444438</v>
      </c>
      <c r="E36" s="302"/>
      <c r="F36" s="300">
        <v>0.79166666666666663</v>
      </c>
      <c r="G36" s="300">
        <v>0.80555555555555547</v>
      </c>
      <c r="H36" s="300">
        <v>0.82291666666666663</v>
      </c>
      <c r="J36" s="298"/>
    </row>
    <row r="37" spans="1:10" s="297" customFormat="1" ht="38.1" customHeight="1">
      <c r="A37" s="301">
        <v>35</v>
      </c>
      <c r="B37" s="300" t="s">
        <v>345</v>
      </c>
      <c r="C37" s="300">
        <v>0.7715277777777777</v>
      </c>
      <c r="D37" s="300">
        <v>0.78194444444444444</v>
      </c>
      <c r="E37" s="299" t="s">
        <v>344</v>
      </c>
      <c r="F37" s="299"/>
      <c r="G37" s="299"/>
      <c r="H37" s="299"/>
      <c r="J37" s="298"/>
    </row>
    <row r="38" spans="1:10" s="297" customFormat="1" ht="38.1" customHeight="1">
      <c r="A38" s="301">
        <v>36</v>
      </c>
      <c r="B38" s="300" t="s">
        <v>343</v>
      </c>
      <c r="C38" s="300">
        <v>0.78402777777777777</v>
      </c>
      <c r="D38" s="300">
        <v>0.7944444444444444</v>
      </c>
      <c r="E38" s="302"/>
      <c r="F38" s="300">
        <v>0.8125</v>
      </c>
      <c r="G38" s="300">
        <v>0.82638888888888884</v>
      </c>
      <c r="H38" s="304" t="s">
        <v>342</v>
      </c>
      <c r="J38" s="298"/>
    </row>
    <row r="39" spans="1:10" s="297" customFormat="1" ht="38.1" customHeight="1">
      <c r="A39" s="301">
        <v>37</v>
      </c>
      <c r="B39" s="302" t="s">
        <v>341</v>
      </c>
      <c r="C39" s="300">
        <v>0.80208333333333337</v>
      </c>
      <c r="D39" s="300">
        <v>0.8125</v>
      </c>
      <c r="E39" s="299" t="s">
        <v>340</v>
      </c>
      <c r="F39" s="299"/>
      <c r="G39" s="299"/>
      <c r="H39" s="299"/>
      <c r="J39" s="298"/>
    </row>
    <row r="40" spans="1:10" s="297" customFormat="1" ht="38.1" customHeight="1">
      <c r="A40" s="301">
        <v>38</v>
      </c>
      <c r="B40" s="302" t="s">
        <v>339</v>
      </c>
      <c r="C40" s="300">
        <v>0.81944444444444453</v>
      </c>
      <c r="D40" s="300">
        <v>0.82986111111111116</v>
      </c>
      <c r="E40" s="302"/>
      <c r="F40" s="300">
        <v>0.85069444444444453</v>
      </c>
      <c r="G40" s="300">
        <v>0.86458333333333337</v>
      </c>
      <c r="H40" s="303" t="s">
        <v>338</v>
      </c>
      <c r="J40" s="298"/>
    </row>
    <row r="41" spans="1:10" s="297" customFormat="1" ht="38.1" customHeight="1">
      <c r="A41" s="301">
        <v>39</v>
      </c>
      <c r="B41" s="302" t="s">
        <v>337</v>
      </c>
      <c r="C41" s="300">
        <v>0.83680555555555547</v>
      </c>
      <c r="D41" s="300">
        <v>0.84722222222222221</v>
      </c>
      <c r="E41" s="299" t="s">
        <v>336</v>
      </c>
      <c r="F41" s="299"/>
      <c r="G41" s="299"/>
      <c r="H41" s="299"/>
      <c r="J41" s="298"/>
    </row>
    <row r="42" spans="1:10" s="297" customFormat="1" ht="38.25" customHeight="1">
      <c r="A42" s="301">
        <v>40</v>
      </c>
      <c r="B42" s="300">
        <v>0.84027777777777779</v>
      </c>
      <c r="C42" s="300">
        <v>0.84722222222222221</v>
      </c>
      <c r="D42" s="300">
        <v>0.85763888888888884</v>
      </c>
      <c r="E42" s="299" t="s">
        <v>335</v>
      </c>
      <c r="F42" s="299"/>
      <c r="G42" s="299"/>
      <c r="H42" s="299"/>
      <c r="J42" s="298"/>
    </row>
  </sheetData>
  <mergeCells count="6">
    <mergeCell ref="E42:H42"/>
    <mergeCell ref="A1:F1"/>
    <mergeCell ref="G1:H1"/>
    <mergeCell ref="E37:H37"/>
    <mergeCell ref="E39:H39"/>
    <mergeCell ref="E41:H41"/>
  </mergeCells>
  <phoneticPr fontId="5" type="noConversion"/>
  <pageMargins left="0.23622047244094491" right="0.23622047244094491" top="0.74803149606299213" bottom="0.74803149606299213" header="0.31496062992125984" footer="0.31496062992125984"/>
  <pageSetup paperSize="9" scale="70" fitToHeight="0" orientation="portrait" blackAndWhite="1" verticalDpi="0" r:id="rId1"/>
  <rowBreaks count="1" manualBreakCount="1">
    <brk id="25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55"/>
  <sheetViews>
    <sheetView view="pageBreakPreview" zoomScaleNormal="100" zoomScaleSheetLayoutView="100" workbookViewId="0">
      <selection activeCell="C20" sqref="C20"/>
    </sheetView>
  </sheetViews>
  <sheetFormatPr defaultRowHeight="16.5"/>
  <cols>
    <col min="1" max="1" width="4.6640625" style="1" customWidth="1"/>
    <col min="2" max="2" width="14.88671875" style="2" bestFit="1" customWidth="1"/>
    <col min="3" max="3" width="16" style="2" bestFit="1" customWidth="1"/>
    <col min="4" max="4" width="9" style="2" bestFit="1" customWidth="1"/>
    <col min="5" max="5" width="11.6640625" style="2" customWidth="1"/>
    <col min="6" max="6" width="9" style="2" bestFit="1" customWidth="1"/>
    <col min="7" max="7" width="10.44140625" style="2" customWidth="1"/>
    <col min="8" max="8" width="24.109375" style="2" customWidth="1"/>
    <col min="9" max="16384" width="8.88671875" style="1"/>
  </cols>
  <sheetData>
    <row r="1" spans="1:25" ht="22.5" customHeight="1">
      <c r="A1" s="25" t="s">
        <v>64</v>
      </c>
      <c r="B1" s="27"/>
      <c r="C1" s="27"/>
      <c r="D1" s="27"/>
      <c r="E1" s="27"/>
      <c r="F1" s="26"/>
      <c r="G1" s="25" t="s">
        <v>67</v>
      </c>
      <c r="H1" s="26"/>
    </row>
    <row r="2" spans="1:25" ht="40.5">
      <c r="A2" s="16" t="s">
        <v>29</v>
      </c>
      <c r="B2" s="16" t="s">
        <v>61</v>
      </c>
      <c r="C2" s="16" t="s">
        <v>52</v>
      </c>
      <c r="D2" s="16" t="s">
        <v>57</v>
      </c>
      <c r="E2" s="17" t="s">
        <v>62</v>
      </c>
      <c r="F2" s="18" t="s">
        <v>58</v>
      </c>
      <c r="G2" s="16" t="s">
        <v>56</v>
      </c>
      <c r="H2" s="16" t="s">
        <v>59</v>
      </c>
    </row>
    <row r="3" spans="1:25" ht="22.5" customHeight="1">
      <c r="A3" s="13">
        <v>1</v>
      </c>
      <c r="B3" s="8"/>
      <c r="C3" s="8"/>
      <c r="D3" s="8"/>
      <c r="E3" s="8"/>
      <c r="F3" s="8"/>
      <c r="G3" s="8">
        <v>0.25</v>
      </c>
      <c r="H3" s="8">
        <v>0.27083333333333331</v>
      </c>
    </row>
    <row r="4" spans="1:25" ht="22.5" customHeight="1">
      <c r="A4" s="13">
        <v>2</v>
      </c>
      <c r="B4" s="8"/>
      <c r="C4" s="8"/>
      <c r="D4" s="8"/>
      <c r="E4" s="8">
        <v>0.23611111111111113</v>
      </c>
      <c r="F4" s="8">
        <v>0.24652777777777779</v>
      </c>
      <c r="G4" s="8">
        <v>0.2638888888888889</v>
      </c>
      <c r="H4" s="8">
        <v>0.28472222222222221</v>
      </c>
    </row>
    <row r="5" spans="1:25" ht="40.5">
      <c r="A5" s="13">
        <v>3</v>
      </c>
      <c r="B5" s="8"/>
      <c r="C5" s="8"/>
      <c r="D5" s="12" t="s">
        <v>30</v>
      </c>
      <c r="E5" s="8">
        <v>0.25347222222222221</v>
      </c>
      <c r="F5" s="8">
        <v>0.2638888888888889</v>
      </c>
      <c r="G5" s="8">
        <v>0.28333333333333333</v>
      </c>
      <c r="H5" s="8">
        <v>0.30416666666666664</v>
      </c>
    </row>
    <row r="6" spans="1:25" ht="22.5" customHeight="1">
      <c r="A6" s="13">
        <v>4</v>
      </c>
      <c r="B6" s="8"/>
      <c r="C6" s="8"/>
      <c r="D6" s="8">
        <v>0.23958333333333334</v>
      </c>
      <c r="E6" s="8">
        <v>0.2673611111111111</v>
      </c>
      <c r="F6" s="8">
        <v>0.27777777777777779</v>
      </c>
      <c r="G6" s="8">
        <v>0.2986111111111111</v>
      </c>
      <c r="H6" s="8">
        <v>0.31944444444444448</v>
      </c>
    </row>
    <row r="7" spans="1:25" ht="21.75" customHeight="1">
      <c r="A7" s="13">
        <v>5</v>
      </c>
      <c r="B7" s="8"/>
      <c r="C7" s="8">
        <v>0.23958333333333334</v>
      </c>
      <c r="D7" s="8">
        <v>0.25347222222222221</v>
      </c>
      <c r="E7" s="8">
        <v>0.28125</v>
      </c>
      <c r="F7" s="8">
        <v>0.29166666666666669</v>
      </c>
      <c r="G7" s="8">
        <v>0.3125</v>
      </c>
      <c r="H7" s="8">
        <v>0.33333333333333331</v>
      </c>
    </row>
    <row r="8" spans="1:25" ht="45">
      <c r="A8" s="13">
        <v>6</v>
      </c>
      <c r="B8" s="9" t="s">
        <v>31</v>
      </c>
      <c r="C8" s="8">
        <v>0.25347222222222221</v>
      </c>
      <c r="D8" s="8">
        <v>0.2673611111111111</v>
      </c>
      <c r="E8" s="8">
        <v>0.2951388888888889</v>
      </c>
      <c r="F8" s="8">
        <v>0.30555555555555552</v>
      </c>
      <c r="G8" s="8">
        <v>0.3263888888888889</v>
      </c>
      <c r="H8" s="8">
        <v>0.34722222222222227</v>
      </c>
    </row>
    <row r="9" spans="1:25" ht="45">
      <c r="A9" s="13">
        <v>7</v>
      </c>
      <c r="B9" s="9" t="s">
        <v>32</v>
      </c>
      <c r="C9" s="8">
        <v>0.27083333333333331</v>
      </c>
      <c r="D9" s="8">
        <v>0.28472222222222221</v>
      </c>
      <c r="E9" s="8">
        <v>0.3125</v>
      </c>
      <c r="F9" s="8">
        <v>0.32291666666666669</v>
      </c>
      <c r="G9" s="8">
        <v>0.34375</v>
      </c>
      <c r="H9" s="8">
        <v>0.36458333333333331</v>
      </c>
    </row>
    <row r="10" spans="1:25" ht="45">
      <c r="A10" s="13">
        <v>8</v>
      </c>
      <c r="B10" s="9" t="s">
        <v>33</v>
      </c>
      <c r="C10" s="12" t="s">
        <v>34</v>
      </c>
      <c r="D10" s="8">
        <v>0.2951388888888889</v>
      </c>
      <c r="E10" s="8">
        <v>0.32291666666666669</v>
      </c>
      <c r="F10" s="8">
        <v>0.33333333333333331</v>
      </c>
      <c r="G10" s="8">
        <v>0.35416666666666669</v>
      </c>
      <c r="H10" s="8">
        <v>0.375</v>
      </c>
    </row>
    <row r="11" spans="1:25" ht="45">
      <c r="A11" s="13">
        <v>9</v>
      </c>
      <c r="B11" s="9" t="s">
        <v>35</v>
      </c>
      <c r="C11" s="8">
        <v>0.29166666666666669</v>
      </c>
      <c r="D11" s="8">
        <v>0.30555555555555552</v>
      </c>
      <c r="E11" s="8">
        <v>0.33333333333333331</v>
      </c>
      <c r="F11" s="8">
        <v>0.34375</v>
      </c>
      <c r="G11" s="8">
        <v>0.36458333333333331</v>
      </c>
      <c r="H11" s="8">
        <v>0.38541666666666669</v>
      </c>
      <c r="T11" s="5"/>
      <c r="U11" s="5"/>
      <c r="V11" s="5"/>
      <c r="W11" s="5"/>
      <c r="X11" s="5"/>
      <c r="Y11" s="5"/>
    </row>
    <row r="12" spans="1:25" ht="45">
      <c r="A12" s="13">
        <v>10</v>
      </c>
      <c r="B12" s="9" t="s">
        <v>36</v>
      </c>
      <c r="C12" s="8">
        <v>0.30902777777777779</v>
      </c>
      <c r="D12" s="8">
        <v>0.32291666666666669</v>
      </c>
      <c r="E12" s="8">
        <v>0.35069444444444442</v>
      </c>
      <c r="F12" s="8">
        <v>0.3611111111111111</v>
      </c>
      <c r="G12" s="8">
        <v>0.38194444444444442</v>
      </c>
      <c r="H12" s="8">
        <v>0.40277777777777773</v>
      </c>
      <c r="T12" s="5"/>
      <c r="U12" s="5"/>
      <c r="V12" s="5"/>
      <c r="W12" s="5"/>
      <c r="X12" s="5"/>
      <c r="Y12" s="5"/>
    </row>
    <row r="13" spans="1:25" ht="22.5" customHeight="1">
      <c r="A13" s="13">
        <v>11</v>
      </c>
      <c r="B13" s="8">
        <v>0.30555555555555552</v>
      </c>
      <c r="C13" s="8">
        <v>0.32291666666666669</v>
      </c>
      <c r="D13" s="8">
        <v>0.33680555555555558</v>
      </c>
      <c r="E13" s="8">
        <v>0.36458333333333331</v>
      </c>
      <c r="F13" s="8">
        <v>0.375</v>
      </c>
      <c r="G13" s="8">
        <v>0.39583333333333331</v>
      </c>
      <c r="H13" s="8">
        <v>0.41666666666666669</v>
      </c>
      <c r="T13" s="5"/>
      <c r="U13" s="5"/>
      <c r="V13" s="6"/>
      <c r="W13" s="5"/>
      <c r="X13" s="5"/>
      <c r="Y13" s="5"/>
    </row>
    <row r="14" spans="1:25" ht="22.5" customHeight="1">
      <c r="A14" s="13">
        <v>12</v>
      </c>
      <c r="B14" s="8">
        <v>0.32291666666666669</v>
      </c>
      <c r="C14" s="8">
        <v>0.33680555555555602</v>
      </c>
      <c r="D14" s="8">
        <v>0.35069444444444398</v>
      </c>
      <c r="E14" s="8">
        <v>0.37847222222222199</v>
      </c>
      <c r="F14" s="8">
        <v>0.38888888888888901</v>
      </c>
      <c r="G14" s="8">
        <v>0.40972222222222199</v>
      </c>
      <c r="H14" s="8">
        <v>0.43402777777777773</v>
      </c>
      <c r="T14" s="5"/>
      <c r="U14" s="5"/>
      <c r="V14" s="6"/>
      <c r="W14" s="5"/>
      <c r="X14" s="5"/>
      <c r="Y14" s="5"/>
    </row>
    <row r="15" spans="1:25" ht="22.5" customHeight="1">
      <c r="A15" s="13">
        <v>13</v>
      </c>
      <c r="B15" s="8">
        <v>0.34027777777777773</v>
      </c>
      <c r="C15" s="8">
        <v>0.35069444444444398</v>
      </c>
      <c r="D15" s="8">
        <v>0.36458333333333298</v>
      </c>
      <c r="E15" s="8">
        <v>0.39236111111111099</v>
      </c>
      <c r="F15" s="8">
        <v>0.40277777777777801</v>
      </c>
      <c r="G15" s="8">
        <v>0.42361111111111099</v>
      </c>
      <c r="H15" s="8">
        <v>0.4513888888888889</v>
      </c>
      <c r="T15" s="5"/>
      <c r="U15" s="5"/>
      <c r="V15" s="6"/>
      <c r="W15" s="5"/>
      <c r="X15" s="5"/>
      <c r="Y15" s="5"/>
    </row>
    <row r="16" spans="1:25" ht="22.5" customHeight="1">
      <c r="A16" s="13">
        <v>14</v>
      </c>
      <c r="B16" s="8">
        <v>0.3576388888888889</v>
      </c>
      <c r="C16" s="8">
        <v>0.36805555555555558</v>
      </c>
      <c r="D16" s="8">
        <v>0.38194444444444442</v>
      </c>
      <c r="E16" s="8">
        <v>0.40972222222222227</v>
      </c>
      <c r="F16" s="8">
        <v>0.4201388888888889</v>
      </c>
      <c r="G16" s="8">
        <v>0.44097222222222227</v>
      </c>
      <c r="H16" s="8">
        <v>0.46875</v>
      </c>
      <c r="T16" s="5"/>
      <c r="U16" s="5"/>
      <c r="V16" s="6"/>
      <c r="W16" s="5"/>
      <c r="X16" s="5"/>
      <c r="Y16" s="5"/>
    </row>
    <row r="17" spans="1:25" ht="22.5" customHeight="1">
      <c r="A17" s="13">
        <v>15</v>
      </c>
      <c r="B17" s="8">
        <v>0.37847222222222227</v>
      </c>
      <c r="C17" s="8">
        <v>0.3888888888888889</v>
      </c>
      <c r="D17" s="8">
        <v>0.40277777777777773</v>
      </c>
      <c r="E17" s="8">
        <v>0.43055555555555558</v>
      </c>
      <c r="F17" s="8">
        <v>0.44097222222222227</v>
      </c>
      <c r="G17" s="8">
        <v>0.46180555555555558</v>
      </c>
      <c r="H17" s="8">
        <v>0.48958333333333331</v>
      </c>
      <c r="T17" s="5"/>
      <c r="U17" s="5"/>
      <c r="V17" s="6"/>
      <c r="W17" s="5"/>
      <c r="X17" s="5"/>
      <c r="Y17" s="5"/>
    </row>
    <row r="18" spans="1:25" ht="22.5" customHeight="1">
      <c r="A18" s="13">
        <v>16</v>
      </c>
      <c r="B18" s="8">
        <v>0.39583333333333331</v>
      </c>
      <c r="C18" s="8">
        <v>0.40625</v>
      </c>
      <c r="D18" s="8">
        <v>0.42013888888888901</v>
      </c>
      <c r="E18" s="8">
        <v>0.44791666666666702</v>
      </c>
      <c r="F18" s="8">
        <v>0.45833333333333298</v>
      </c>
      <c r="G18" s="8">
        <v>0.47916666666666702</v>
      </c>
      <c r="H18" s="8">
        <v>0.50694444444444442</v>
      </c>
      <c r="T18" s="5"/>
      <c r="U18" s="5"/>
      <c r="V18" s="6"/>
      <c r="W18" s="5"/>
      <c r="X18" s="5"/>
      <c r="Y18" s="5"/>
    </row>
    <row r="19" spans="1:25" ht="22.5" customHeight="1">
      <c r="A19" s="13">
        <v>17</v>
      </c>
      <c r="B19" s="8">
        <v>0.40972222222222227</v>
      </c>
      <c r="C19" s="8">
        <v>0.42013888888888901</v>
      </c>
      <c r="D19" s="8">
        <v>0.43402777777777801</v>
      </c>
      <c r="E19" s="8">
        <v>0.46180555555555503</v>
      </c>
      <c r="F19" s="8">
        <v>0.47222222222222199</v>
      </c>
      <c r="G19" s="8">
        <v>0.49305555555555503</v>
      </c>
      <c r="H19" s="8">
        <v>0.52083333333333337</v>
      </c>
      <c r="T19" s="5"/>
      <c r="U19" s="5"/>
      <c r="V19" s="6"/>
      <c r="W19" s="5"/>
      <c r="X19" s="5"/>
      <c r="Y19" s="5"/>
    </row>
    <row r="20" spans="1:25" ht="22.5" customHeight="1">
      <c r="A20" s="13">
        <v>18</v>
      </c>
      <c r="B20" s="8">
        <v>0.4236111111111111</v>
      </c>
      <c r="C20" s="8">
        <v>0.43402777777777801</v>
      </c>
      <c r="D20" s="8">
        <v>0.44791666666666702</v>
      </c>
      <c r="E20" s="8">
        <v>0.47569444444444398</v>
      </c>
      <c r="F20" s="8">
        <v>0.48611111111111099</v>
      </c>
      <c r="G20" s="8">
        <v>0.50694444444444398</v>
      </c>
      <c r="H20" s="8">
        <v>0.53472222222222221</v>
      </c>
      <c r="T20" s="5"/>
      <c r="U20" s="5"/>
      <c r="V20" s="6"/>
      <c r="W20" s="5"/>
      <c r="X20" s="5"/>
      <c r="Y20" s="5"/>
    </row>
    <row r="21" spans="1:25" ht="22.5" customHeight="1">
      <c r="A21" s="13">
        <v>19</v>
      </c>
      <c r="B21" s="8">
        <v>0.4375</v>
      </c>
      <c r="C21" s="8">
        <v>0.44791666666666702</v>
      </c>
      <c r="D21" s="8">
        <v>0.46180555555555602</v>
      </c>
      <c r="E21" s="8">
        <v>0.48958333333333298</v>
      </c>
      <c r="F21" s="8">
        <v>0.5</v>
      </c>
      <c r="G21" s="8">
        <v>0.52083333333333304</v>
      </c>
      <c r="H21" s="8">
        <v>0.54861111111111105</v>
      </c>
      <c r="T21" s="5"/>
      <c r="U21" s="5"/>
      <c r="V21" s="6"/>
      <c r="W21" s="5"/>
      <c r="X21" s="5"/>
      <c r="Y21" s="5"/>
    </row>
    <row r="22" spans="1:25" ht="22.5" customHeight="1">
      <c r="A22" s="13">
        <v>20</v>
      </c>
      <c r="B22" s="8">
        <v>0.4513888888888889</v>
      </c>
      <c r="C22" s="8">
        <v>0.46180555555555602</v>
      </c>
      <c r="D22" s="8">
        <v>0.47569444444444497</v>
      </c>
      <c r="E22" s="8">
        <v>0.50347222222222199</v>
      </c>
      <c r="F22" s="8">
        <v>0.51388888888888895</v>
      </c>
      <c r="G22" s="8">
        <v>0.53472222222222199</v>
      </c>
      <c r="H22" s="8">
        <v>0.5625</v>
      </c>
      <c r="T22" s="5"/>
      <c r="U22" s="5"/>
      <c r="V22" s="5"/>
      <c r="W22" s="5"/>
      <c r="X22" s="5"/>
      <c r="Y22" s="5"/>
    </row>
    <row r="23" spans="1:25" ht="22.5" customHeight="1">
      <c r="A23" s="13">
        <v>21</v>
      </c>
      <c r="B23" s="8">
        <v>0.46527777777777773</v>
      </c>
      <c r="C23" s="8">
        <v>0.47569444444444497</v>
      </c>
      <c r="D23" s="8">
        <v>0.48958333333333398</v>
      </c>
      <c r="E23" s="8">
        <v>0.51736111111111105</v>
      </c>
      <c r="F23" s="8">
        <v>0.52777777777777801</v>
      </c>
      <c r="G23" s="8">
        <v>0.54861111111111105</v>
      </c>
      <c r="H23" s="8">
        <v>0.57638888888888895</v>
      </c>
      <c r="T23" s="5"/>
      <c r="U23" s="5"/>
      <c r="V23" s="5"/>
      <c r="W23" s="5"/>
      <c r="X23" s="5"/>
      <c r="Y23" s="5"/>
    </row>
    <row r="24" spans="1:25" ht="22.5" customHeight="1">
      <c r="A24" s="13">
        <v>22</v>
      </c>
      <c r="B24" s="8">
        <v>0.47916666666666669</v>
      </c>
      <c r="C24" s="8">
        <v>0.48958333333333398</v>
      </c>
      <c r="D24" s="8">
        <v>0.50347222222222299</v>
      </c>
      <c r="E24" s="8">
        <v>0.53125</v>
      </c>
      <c r="F24" s="8">
        <v>0.54166666666666696</v>
      </c>
      <c r="G24" s="8">
        <v>0.5625</v>
      </c>
      <c r="H24" s="8">
        <v>0.59027777777777779</v>
      </c>
      <c r="P24" s="7"/>
      <c r="Q24" s="7"/>
      <c r="R24" s="7"/>
      <c r="S24" s="7"/>
      <c r="T24" s="7"/>
      <c r="U24" s="7"/>
      <c r="V24" s="7"/>
      <c r="W24" s="7"/>
    </row>
    <row r="25" spans="1:25" ht="22.5" customHeight="1">
      <c r="A25" s="13">
        <v>23</v>
      </c>
      <c r="B25" s="8">
        <v>0.49652777777777773</v>
      </c>
      <c r="C25" s="8">
        <v>0.50694444444444442</v>
      </c>
      <c r="D25" s="8">
        <v>0.52083333333333337</v>
      </c>
      <c r="E25" s="8">
        <v>0.54861111111111105</v>
      </c>
      <c r="F25" s="8">
        <v>0.55902777777777779</v>
      </c>
      <c r="G25" s="8">
        <v>0.57986111111111105</v>
      </c>
      <c r="H25" s="8">
        <v>0.60763888888888895</v>
      </c>
      <c r="P25" s="7"/>
      <c r="Q25" s="7"/>
      <c r="R25" s="7"/>
      <c r="S25" s="7"/>
      <c r="T25" s="7"/>
      <c r="U25" s="7"/>
      <c r="V25" s="7"/>
      <c r="W25" s="7"/>
    </row>
    <row r="26" spans="1:25" ht="22.5" customHeight="1">
      <c r="A26" s="13">
        <v>24</v>
      </c>
      <c r="B26" s="8">
        <v>0.51736111111111105</v>
      </c>
      <c r="C26" s="8">
        <v>0.52777777777777779</v>
      </c>
      <c r="D26" s="8">
        <v>0.54166666666666663</v>
      </c>
      <c r="E26" s="8">
        <v>0.56944444444444442</v>
      </c>
      <c r="F26" s="8">
        <v>0.57986111111111105</v>
      </c>
      <c r="G26" s="8">
        <v>0.60069444444444442</v>
      </c>
      <c r="H26" s="8">
        <v>0.62847222222222221</v>
      </c>
      <c r="P26" s="7"/>
      <c r="Q26" s="7"/>
      <c r="R26" s="7"/>
      <c r="S26" s="7"/>
      <c r="T26" s="7"/>
      <c r="U26" s="7"/>
      <c r="V26" s="7"/>
      <c r="W26" s="7"/>
    </row>
    <row r="27" spans="1:25" ht="22.5" customHeight="1">
      <c r="A27" s="13">
        <v>25</v>
      </c>
      <c r="B27" s="8">
        <v>0.53472222222222221</v>
      </c>
      <c r="C27" s="8">
        <v>0.54513888888888895</v>
      </c>
      <c r="D27" s="8">
        <v>0.55902777777777801</v>
      </c>
      <c r="E27" s="8">
        <v>0.58680555555555503</v>
      </c>
      <c r="F27" s="8">
        <v>0.59722222222222199</v>
      </c>
      <c r="G27" s="8">
        <v>0.61805555555555503</v>
      </c>
      <c r="H27" s="8">
        <v>0.64583333333333337</v>
      </c>
      <c r="P27" s="7"/>
      <c r="Q27" s="7"/>
      <c r="R27" s="7"/>
      <c r="S27" s="7"/>
      <c r="T27" s="7"/>
      <c r="U27" s="7"/>
      <c r="V27" s="7"/>
      <c r="W27" s="7"/>
    </row>
    <row r="28" spans="1:25" ht="22.5" customHeight="1">
      <c r="A28" s="13">
        <v>26</v>
      </c>
      <c r="B28" s="8">
        <v>0.54861111111111105</v>
      </c>
      <c r="C28" s="8">
        <v>0.55902777777777801</v>
      </c>
      <c r="D28" s="8">
        <v>0.57291666666666696</v>
      </c>
      <c r="E28" s="8">
        <v>0.60069444444444398</v>
      </c>
      <c r="F28" s="8">
        <v>0.61111111111111105</v>
      </c>
      <c r="G28" s="8">
        <v>0.63194444444444398</v>
      </c>
      <c r="H28" s="8">
        <v>0.65972222222222221</v>
      </c>
      <c r="P28" s="7"/>
      <c r="Q28" s="7"/>
      <c r="R28" s="7"/>
      <c r="S28" s="7"/>
      <c r="T28" s="7"/>
      <c r="U28" s="7"/>
      <c r="V28" s="7"/>
      <c r="W28" s="7"/>
    </row>
    <row r="29" spans="1:25" ht="22.5" customHeight="1">
      <c r="A29" s="13">
        <v>27</v>
      </c>
      <c r="B29" s="8">
        <v>0.5625</v>
      </c>
      <c r="C29" s="8">
        <v>0.57291666666666696</v>
      </c>
      <c r="D29" s="8">
        <v>0.58680555555555602</v>
      </c>
      <c r="E29" s="8">
        <v>0.61458333333333304</v>
      </c>
      <c r="F29" s="8">
        <v>0.625</v>
      </c>
      <c r="G29" s="8">
        <v>0.64583333333333304</v>
      </c>
      <c r="H29" s="8">
        <v>0.67361111111111116</v>
      </c>
      <c r="P29" s="7"/>
      <c r="Q29" s="7"/>
      <c r="R29" s="7"/>
      <c r="S29" s="7"/>
      <c r="T29" s="7"/>
      <c r="U29" s="7"/>
      <c r="V29" s="7"/>
      <c r="W29" s="7"/>
    </row>
    <row r="30" spans="1:25" ht="22.5" customHeight="1">
      <c r="A30" s="13">
        <v>28</v>
      </c>
      <c r="B30" s="8">
        <v>0.57638888888888895</v>
      </c>
      <c r="C30" s="8">
        <v>0.58680555555555602</v>
      </c>
      <c r="D30" s="8">
        <v>0.60069444444444497</v>
      </c>
      <c r="E30" s="8">
        <v>0.62847222222222199</v>
      </c>
      <c r="F30" s="8">
        <v>0.63888888888888895</v>
      </c>
      <c r="G30" s="8">
        <v>0.65972222222222199</v>
      </c>
      <c r="H30" s="8">
        <v>0.6875</v>
      </c>
      <c r="P30" s="7"/>
      <c r="Q30" s="7"/>
      <c r="R30" s="7"/>
      <c r="S30" s="7"/>
      <c r="T30" s="7"/>
      <c r="U30" s="7"/>
      <c r="V30" s="7"/>
      <c r="W30" s="7"/>
    </row>
    <row r="31" spans="1:25" ht="22.5" customHeight="1">
      <c r="A31" s="13">
        <v>29</v>
      </c>
      <c r="B31" s="8">
        <v>0.59027777777777779</v>
      </c>
      <c r="C31" s="8">
        <v>0.60069444444444497</v>
      </c>
      <c r="D31" s="8">
        <v>0.61458333333333404</v>
      </c>
      <c r="E31" s="8">
        <v>0.64236111111111105</v>
      </c>
      <c r="F31" s="8">
        <v>0.65277777777777801</v>
      </c>
      <c r="G31" s="8">
        <v>0.67361111111111105</v>
      </c>
      <c r="H31" s="8">
        <v>0.70138888888888884</v>
      </c>
      <c r="P31" s="7"/>
      <c r="Q31" s="7"/>
      <c r="R31" s="7"/>
      <c r="S31" s="7"/>
      <c r="T31" s="7"/>
      <c r="U31" s="7"/>
      <c r="V31" s="7"/>
      <c r="W31" s="7"/>
    </row>
    <row r="32" spans="1:25" ht="22.5" customHeight="1">
      <c r="A32" s="13">
        <v>30</v>
      </c>
      <c r="B32" s="8">
        <v>0.60416666666666663</v>
      </c>
      <c r="C32" s="8">
        <v>0.61458333333333404</v>
      </c>
      <c r="D32" s="8">
        <v>0.62847222222222299</v>
      </c>
      <c r="E32" s="8">
        <v>0.65625</v>
      </c>
      <c r="F32" s="8">
        <v>0.66666666666666696</v>
      </c>
      <c r="G32" s="8">
        <v>0.6875</v>
      </c>
      <c r="H32" s="15">
        <v>0.71527777777777779</v>
      </c>
      <c r="P32" s="7"/>
      <c r="Q32" s="7"/>
      <c r="R32" s="7"/>
      <c r="S32" s="7"/>
      <c r="T32" s="7"/>
      <c r="U32" s="7"/>
      <c r="V32" s="7"/>
      <c r="W32" s="7"/>
    </row>
    <row r="33" spans="1:23" ht="22.5" customHeight="1">
      <c r="A33" s="13">
        <v>31</v>
      </c>
      <c r="B33" s="8">
        <v>0.61805555555555558</v>
      </c>
      <c r="C33" s="8">
        <v>0.62847222222222299</v>
      </c>
      <c r="D33" s="8">
        <v>0.64236111111111205</v>
      </c>
      <c r="E33" s="8">
        <v>0.67013888888888895</v>
      </c>
      <c r="F33" s="8">
        <v>0.68055555555555602</v>
      </c>
      <c r="G33" s="8">
        <v>0.70138888888888895</v>
      </c>
      <c r="H33" s="8">
        <v>0.72916666666666663</v>
      </c>
      <c r="P33" s="7"/>
      <c r="Q33" s="7"/>
      <c r="R33" s="7"/>
      <c r="S33" s="7"/>
      <c r="T33" s="7"/>
      <c r="U33" s="7"/>
      <c r="V33" s="7"/>
      <c r="W33" s="7"/>
    </row>
    <row r="34" spans="1:23" ht="22.5" customHeight="1">
      <c r="A34" s="13">
        <v>32</v>
      </c>
      <c r="B34" s="8">
        <v>0.63541666666666663</v>
      </c>
      <c r="C34" s="8">
        <v>0.64583333333333337</v>
      </c>
      <c r="D34" s="8">
        <v>0.65972222222222221</v>
      </c>
      <c r="E34" s="8">
        <v>0.6875</v>
      </c>
      <c r="F34" s="8">
        <v>0.69791666666666663</v>
      </c>
      <c r="G34" s="8">
        <v>0.71875</v>
      </c>
      <c r="H34" s="8">
        <v>0.74652777777777779</v>
      </c>
      <c r="P34" s="7"/>
      <c r="Q34" s="7"/>
      <c r="R34" s="7"/>
      <c r="S34" s="7"/>
      <c r="T34" s="7"/>
      <c r="U34" s="7"/>
      <c r="V34" s="7"/>
      <c r="W34" s="7"/>
    </row>
    <row r="35" spans="1:23" ht="22.5" customHeight="1">
      <c r="A35" s="13">
        <v>33</v>
      </c>
      <c r="B35" s="8">
        <v>0.65625</v>
      </c>
      <c r="C35" s="8">
        <v>0.66666666666666663</v>
      </c>
      <c r="D35" s="8">
        <v>0.68055555555555547</v>
      </c>
      <c r="E35" s="8">
        <v>0.70833333333333337</v>
      </c>
      <c r="F35" s="8">
        <v>0.71875</v>
      </c>
      <c r="G35" s="8">
        <v>0.73958333333333337</v>
      </c>
      <c r="H35" s="8">
        <v>0.76736111111111116</v>
      </c>
      <c r="P35" s="7"/>
      <c r="Q35" s="7"/>
      <c r="R35" s="7"/>
      <c r="S35" s="7"/>
      <c r="T35" s="7"/>
      <c r="U35" s="7"/>
      <c r="V35" s="7"/>
      <c r="W35" s="7"/>
    </row>
    <row r="36" spans="1:23" ht="22.5" customHeight="1">
      <c r="A36" s="13">
        <v>34</v>
      </c>
      <c r="B36" s="8">
        <v>0.67361111111111116</v>
      </c>
      <c r="C36" s="8">
        <v>0.68402777777777801</v>
      </c>
      <c r="D36" s="8">
        <v>0.69791666666666696</v>
      </c>
      <c r="E36" s="8">
        <v>0.72569444444444398</v>
      </c>
      <c r="F36" s="8">
        <v>0.73611111111111105</v>
      </c>
      <c r="G36" s="8">
        <v>0.75694444444444398</v>
      </c>
      <c r="H36" s="8">
        <v>0.78472222222222221</v>
      </c>
      <c r="P36" s="7"/>
      <c r="Q36" s="7"/>
      <c r="R36" s="7"/>
      <c r="S36" s="7"/>
      <c r="T36" s="7"/>
      <c r="U36" s="7"/>
      <c r="V36" s="7"/>
      <c r="W36" s="7"/>
    </row>
    <row r="37" spans="1:23" ht="22.5" customHeight="1">
      <c r="A37" s="13">
        <v>35</v>
      </c>
      <c r="B37" s="8">
        <v>0.6875</v>
      </c>
      <c r="C37" s="8">
        <v>0.69791666666666696</v>
      </c>
      <c r="D37" s="8">
        <v>0.71180555555555602</v>
      </c>
      <c r="E37" s="8">
        <v>0.73958333333333304</v>
      </c>
      <c r="F37" s="8">
        <v>0.75</v>
      </c>
      <c r="G37" s="8">
        <v>0.77083333333333304</v>
      </c>
      <c r="H37" s="8">
        <v>0.79861111111111116</v>
      </c>
      <c r="P37" s="7"/>
      <c r="Q37" s="7"/>
      <c r="R37" s="7"/>
      <c r="S37" s="7"/>
      <c r="T37" s="7"/>
      <c r="U37" s="7"/>
      <c r="V37" s="7"/>
      <c r="W37" s="7"/>
    </row>
    <row r="38" spans="1:23" ht="22.5" customHeight="1">
      <c r="A38" s="13">
        <v>36</v>
      </c>
      <c r="B38" s="8">
        <v>0.70138888888888884</v>
      </c>
      <c r="C38" s="8">
        <v>0.71180555555555602</v>
      </c>
      <c r="D38" s="8">
        <v>0.72569444444444497</v>
      </c>
      <c r="E38" s="8">
        <v>0.75347222222222199</v>
      </c>
      <c r="F38" s="8">
        <v>0.76388888888888895</v>
      </c>
      <c r="G38" s="8">
        <v>0.78472222222222199</v>
      </c>
      <c r="H38" s="8">
        <v>0.8125</v>
      </c>
      <c r="P38" s="7"/>
      <c r="Q38" s="7"/>
      <c r="R38" s="7"/>
      <c r="S38" s="7"/>
      <c r="T38" s="7"/>
      <c r="U38" s="7"/>
      <c r="V38" s="7"/>
      <c r="W38" s="7"/>
    </row>
    <row r="39" spans="1:23" ht="22.5" customHeight="1">
      <c r="A39" s="13">
        <v>37</v>
      </c>
      <c r="B39" s="8">
        <v>0.71527777777777779</v>
      </c>
      <c r="C39" s="8">
        <v>0.72569444444444497</v>
      </c>
      <c r="D39" s="8">
        <v>0.73958333333333404</v>
      </c>
      <c r="E39" s="8">
        <v>0.76736111111111105</v>
      </c>
      <c r="F39" s="8">
        <v>0.77777777777777801</v>
      </c>
      <c r="G39" s="8">
        <v>0.79861111111111105</v>
      </c>
      <c r="H39" s="8">
        <v>0.82638888888888884</v>
      </c>
    </row>
    <row r="40" spans="1:23" ht="22.5" customHeight="1">
      <c r="A40" s="13">
        <v>38</v>
      </c>
      <c r="B40" s="8">
        <v>0.72916666666666663</v>
      </c>
      <c r="C40" s="8">
        <v>0.73958333333333404</v>
      </c>
      <c r="D40" s="8">
        <v>0.75347222222222299</v>
      </c>
      <c r="E40" s="8">
        <v>0.78125</v>
      </c>
      <c r="F40" s="8">
        <v>0.79166666666666696</v>
      </c>
      <c r="G40" s="8">
        <v>0.8125</v>
      </c>
      <c r="H40" s="8">
        <v>0.84027777777777779</v>
      </c>
    </row>
    <row r="41" spans="1:23" ht="22.5" customHeight="1">
      <c r="A41" s="13">
        <v>39</v>
      </c>
      <c r="B41" s="8">
        <v>0.74305555555555547</v>
      </c>
      <c r="C41" s="8">
        <v>0.75347222222222299</v>
      </c>
      <c r="D41" s="8">
        <v>0.76736111111111205</v>
      </c>
      <c r="E41" s="8">
        <v>0.79513888888888895</v>
      </c>
      <c r="F41" s="8">
        <v>0.80555555555555602</v>
      </c>
      <c r="G41" s="8">
        <v>0.82638888888888895</v>
      </c>
      <c r="H41" s="8">
        <v>0.85416666666666663</v>
      </c>
    </row>
    <row r="42" spans="1:23" ht="22.5" customHeight="1">
      <c r="A42" s="13">
        <v>40</v>
      </c>
      <c r="B42" s="8">
        <v>0.75694444444444453</v>
      </c>
      <c r="C42" s="8">
        <v>0.76736111111111205</v>
      </c>
      <c r="D42" s="8">
        <v>0.781250000000001</v>
      </c>
      <c r="E42" s="8">
        <v>0.80902777777777801</v>
      </c>
      <c r="F42" s="8">
        <v>0.81944444444444497</v>
      </c>
      <c r="G42" s="8">
        <v>0.84027777777777801</v>
      </c>
      <c r="H42" s="8">
        <v>0.86805555555555547</v>
      </c>
    </row>
    <row r="43" spans="1:23" ht="22.5" customHeight="1">
      <c r="A43" s="13">
        <v>41</v>
      </c>
      <c r="B43" s="8">
        <v>0.77430555555555547</v>
      </c>
      <c r="C43" s="8">
        <v>0.78472222222222221</v>
      </c>
      <c r="D43" s="8">
        <v>0.79861111111111116</v>
      </c>
      <c r="E43" s="8">
        <v>0.82638888888888884</v>
      </c>
      <c r="F43" s="8">
        <v>0.83680555555555547</v>
      </c>
      <c r="G43" s="8">
        <v>0.85763888888888884</v>
      </c>
      <c r="H43" s="8">
        <v>0.88541666666666663</v>
      </c>
    </row>
    <row r="44" spans="1:23" ht="22.5" customHeight="1">
      <c r="A44" s="13">
        <v>42</v>
      </c>
      <c r="B44" s="8">
        <v>0.79513888888888884</v>
      </c>
      <c r="C44" s="8">
        <v>0.80555555555555547</v>
      </c>
      <c r="D44" s="8">
        <v>0.81944444444444453</v>
      </c>
      <c r="E44" s="8">
        <v>0.84722222222222221</v>
      </c>
      <c r="F44" s="8">
        <v>0.85763888888888884</v>
      </c>
      <c r="G44" s="8">
        <v>0.87847222222222221</v>
      </c>
      <c r="H44" s="8">
        <v>0.90625</v>
      </c>
    </row>
    <row r="45" spans="1:23" ht="22.5" customHeight="1">
      <c r="A45" s="13">
        <v>43</v>
      </c>
      <c r="B45" s="8">
        <v>0.8125</v>
      </c>
      <c r="C45" s="8">
        <v>0.82291666666666696</v>
      </c>
      <c r="D45" s="8">
        <v>0.83680555555555602</v>
      </c>
      <c r="E45" s="8">
        <v>0.86458333333333304</v>
      </c>
      <c r="F45" s="8">
        <v>0.875</v>
      </c>
      <c r="G45" s="8">
        <v>0.89583333333333304</v>
      </c>
      <c r="H45" s="8">
        <v>0.92361111111111116</v>
      </c>
    </row>
    <row r="46" spans="1:23" ht="22.5" customHeight="1">
      <c r="A46" s="13">
        <v>44</v>
      </c>
      <c r="B46" s="8">
        <v>0.82986111111111116</v>
      </c>
      <c r="C46" s="8">
        <v>0.83680555555555602</v>
      </c>
      <c r="D46" s="8">
        <v>0.85069444444444497</v>
      </c>
      <c r="E46" s="8">
        <v>0.87847222222222199</v>
      </c>
      <c r="F46" s="8">
        <v>0.88888888888888895</v>
      </c>
      <c r="G46" s="8">
        <v>0.90972222222222199</v>
      </c>
      <c r="H46" s="8">
        <v>0.94097222222222221</v>
      </c>
    </row>
    <row r="47" spans="1:23" ht="40.5">
      <c r="A47" s="13">
        <v>45</v>
      </c>
      <c r="B47" s="8">
        <v>0.84375</v>
      </c>
      <c r="C47" s="8">
        <v>0.86111111111111116</v>
      </c>
      <c r="D47" s="8">
        <v>0.875</v>
      </c>
      <c r="E47" s="8">
        <v>0.90277777777777779</v>
      </c>
      <c r="F47" s="8">
        <v>0.91319444444444453</v>
      </c>
      <c r="G47" s="8">
        <v>0.93402777777777779</v>
      </c>
      <c r="H47" s="12" t="s">
        <v>37</v>
      </c>
    </row>
    <row r="48" spans="1:23" ht="45">
      <c r="A48" s="13">
        <v>46</v>
      </c>
      <c r="B48" s="8">
        <v>0.85763888888888884</v>
      </c>
      <c r="C48" s="10" t="s">
        <v>38</v>
      </c>
      <c r="D48" s="9" t="s">
        <v>39</v>
      </c>
      <c r="E48" s="9" t="s">
        <v>40</v>
      </c>
      <c r="F48" s="9" t="s">
        <v>41</v>
      </c>
      <c r="G48" s="9" t="s">
        <v>42</v>
      </c>
      <c r="H48" s="12" t="s">
        <v>43</v>
      </c>
    </row>
    <row r="49" spans="1:8" ht="26.25">
      <c r="A49" s="13">
        <v>47</v>
      </c>
      <c r="B49" s="8">
        <v>0.86111111111111116</v>
      </c>
      <c r="C49" s="8">
        <v>0.87847222222222221</v>
      </c>
      <c r="D49" s="9">
        <v>0.89236111111111116</v>
      </c>
      <c r="E49" s="9">
        <v>0.92013888888888884</v>
      </c>
      <c r="F49" s="9">
        <v>0.93055555555555547</v>
      </c>
      <c r="G49" s="9">
        <v>0.95138888888888884</v>
      </c>
      <c r="H49" s="10">
        <v>0.97222222222222221</v>
      </c>
    </row>
    <row r="50" spans="1:8" ht="45">
      <c r="A50" s="13">
        <v>48</v>
      </c>
      <c r="B50" s="8">
        <v>0.875</v>
      </c>
      <c r="C50" s="10" t="s">
        <v>38</v>
      </c>
      <c r="D50" s="9" t="s">
        <v>44</v>
      </c>
      <c r="E50" s="9" t="s">
        <v>45</v>
      </c>
      <c r="F50" s="9" t="s">
        <v>46</v>
      </c>
      <c r="G50" s="9" t="s">
        <v>47</v>
      </c>
      <c r="H50" s="12" t="s">
        <v>43</v>
      </c>
    </row>
    <row r="51" spans="1:8" ht="40.5">
      <c r="A51" s="13">
        <v>49</v>
      </c>
      <c r="B51" s="8">
        <v>0.88541666666666663</v>
      </c>
      <c r="C51" s="8">
        <v>0.90277777777777779</v>
      </c>
      <c r="D51" s="9">
        <v>0.91666666666666663</v>
      </c>
      <c r="E51" s="9">
        <v>0.94097222222222221</v>
      </c>
      <c r="F51" s="9">
        <v>0.95138888888888884</v>
      </c>
      <c r="G51" s="9">
        <v>0.97222222222222221</v>
      </c>
      <c r="H51" s="12" t="s">
        <v>48</v>
      </c>
    </row>
    <row r="52" spans="1:8" ht="26.25">
      <c r="A52" s="13">
        <v>50</v>
      </c>
      <c r="B52" s="8">
        <v>0.90625</v>
      </c>
      <c r="C52" s="8">
        <v>0.92361111111111116</v>
      </c>
      <c r="D52" s="9">
        <v>0.93402777777777779</v>
      </c>
      <c r="E52" s="19" t="s">
        <v>49</v>
      </c>
      <c r="F52" s="20"/>
      <c r="G52" s="20"/>
      <c r="H52" s="21"/>
    </row>
    <row r="53" spans="1:8" ht="26.25">
      <c r="A53" s="13">
        <v>51</v>
      </c>
      <c r="B53" s="8">
        <v>0.94097222222222221</v>
      </c>
      <c r="C53" s="8">
        <v>0.95833333333333337</v>
      </c>
      <c r="D53" s="9">
        <v>0.96875</v>
      </c>
      <c r="E53" s="19" t="s">
        <v>50</v>
      </c>
      <c r="F53" s="20"/>
      <c r="G53" s="20"/>
      <c r="H53" s="21"/>
    </row>
    <row r="54" spans="1:8" customFormat="1" ht="22.5" customHeight="1"/>
    <row r="55" spans="1:8" customFormat="1" ht="22.5" customHeight="1"/>
  </sheetData>
  <mergeCells count="4">
    <mergeCell ref="E52:H52"/>
    <mergeCell ref="E53:H53"/>
    <mergeCell ref="G1:H1"/>
    <mergeCell ref="A1:F1"/>
  </mergeCells>
  <phoneticPr fontId="5" type="noConversion"/>
  <printOptions horizontalCentered="1"/>
  <pageMargins left="0.39370078740157483" right="0.39370078740157483" top="0.39370078740157483" bottom="0.39370078740157483" header="0" footer="0"/>
  <pageSetup paperSize="9" scale="83" fitToHeight="0" pageOrder="overThenDown" orientation="portrait" blackAndWhite="1" verticalDpi="0" r:id="rId1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6"/>
  <sheetViews>
    <sheetView view="pageBreakPreview" zoomScale="85" zoomScaleNormal="100" zoomScaleSheetLayoutView="85" workbookViewId="0">
      <pane ySplit="2" topLeftCell="A6" activePane="bottomLeft" state="frozen"/>
      <selection pane="bottomLeft" activeCell="B2" sqref="B1:B1048576"/>
    </sheetView>
  </sheetViews>
  <sheetFormatPr defaultRowHeight="16.5"/>
  <cols>
    <col min="1" max="1" width="5.21875" style="28" customWidth="1"/>
    <col min="2" max="2" width="14.109375" style="28" customWidth="1"/>
    <col min="3" max="3" width="9" style="28" customWidth="1"/>
    <col min="4" max="4" width="12.5546875" style="28" customWidth="1"/>
    <col min="5" max="5" width="11.44140625" style="28" bestFit="1" customWidth="1"/>
    <col min="6" max="6" width="18.5546875" style="28" bestFit="1" customWidth="1"/>
    <col min="7" max="7" width="8.88671875" style="28"/>
    <col min="8" max="8" width="9.88671875" style="28" bestFit="1" customWidth="1"/>
    <col min="9" max="9" width="8.33203125" style="28" bestFit="1" customWidth="1"/>
    <col min="10" max="10" width="9.88671875" style="28" bestFit="1" customWidth="1"/>
    <col min="11" max="11" width="8.6640625" style="28" bestFit="1" customWidth="1"/>
    <col min="12" max="12" width="9.88671875" style="28" bestFit="1" customWidth="1"/>
    <col min="13" max="13" width="8.88671875" style="28"/>
    <col min="14" max="16" width="9" style="28" bestFit="1" customWidth="1"/>
    <col min="17" max="17" width="8.21875" style="28" bestFit="1" customWidth="1"/>
    <col min="18" max="16384" width="8.88671875" style="28"/>
  </cols>
  <sheetData>
    <row r="1" spans="1:18" ht="36.75" customHeight="1">
      <c r="A1" s="49" t="s">
        <v>92</v>
      </c>
      <c r="B1" s="49"/>
      <c r="C1" s="49"/>
      <c r="D1" s="49"/>
      <c r="E1" s="49"/>
      <c r="F1" s="48" t="s">
        <v>91</v>
      </c>
    </row>
    <row r="2" spans="1:18" s="29" customFormat="1" ht="33" customHeight="1">
      <c r="A2" s="47" t="s">
        <v>90</v>
      </c>
      <c r="B2" s="46" t="s">
        <v>89</v>
      </c>
      <c r="C2" s="46" t="s">
        <v>87</v>
      </c>
      <c r="D2" s="46" t="s">
        <v>88</v>
      </c>
      <c r="E2" s="46" t="s">
        <v>87</v>
      </c>
      <c r="F2" s="46" t="s">
        <v>86</v>
      </c>
    </row>
    <row r="3" spans="1:18" s="29" customFormat="1" ht="27.95" customHeight="1">
      <c r="A3" s="34">
        <v>1</v>
      </c>
      <c r="B3" s="35"/>
      <c r="C3" s="35"/>
      <c r="D3" s="35" t="s">
        <v>85</v>
      </c>
      <c r="E3" s="43">
        <v>0.30555555555555552</v>
      </c>
      <c r="F3" s="43">
        <v>0.3263888888888889</v>
      </c>
      <c r="N3" s="30"/>
      <c r="O3" s="30"/>
      <c r="P3" s="30"/>
      <c r="Q3" s="30"/>
      <c r="R3" s="45"/>
    </row>
    <row r="4" spans="1:18" s="29" customFormat="1" ht="27.95" customHeight="1">
      <c r="A4" s="34">
        <v>2</v>
      </c>
      <c r="B4" s="35"/>
      <c r="C4" s="35"/>
      <c r="D4" s="43">
        <v>0.2986111111111111</v>
      </c>
      <c r="E4" s="43">
        <v>0.31597222222222221</v>
      </c>
      <c r="F4" s="43">
        <v>0.34027777777777773</v>
      </c>
      <c r="H4" s="30"/>
      <c r="I4" s="30"/>
      <c r="J4" s="30"/>
      <c r="K4" s="30"/>
      <c r="L4" s="30"/>
      <c r="M4" s="44"/>
      <c r="N4" s="30"/>
      <c r="O4" s="30"/>
      <c r="P4" s="30"/>
      <c r="Q4" s="30"/>
    </row>
    <row r="5" spans="1:18" s="29" customFormat="1" ht="27.95" customHeight="1">
      <c r="A5" s="34">
        <v>3</v>
      </c>
      <c r="B5" s="35"/>
      <c r="C5" s="35"/>
      <c r="D5" s="43">
        <v>0.3125</v>
      </c>
      <c r="E5" s="35">
        <v>755</v>
      </c>
      <c r="F5" s="43">
        <v>0.35416666666666669</v>
      </c>
      <c r="H5" s="30"/>
      <c r="I5" s="30"/>
      <c r="J5" s="30"/>
      <c r="K5" s="30"/>
      <c r="L5" s="30"/>
      <c r="N5" s="30"/>
      <c r="O5" s="30"/>
      <c r="P5" s="30"/>
      <c r="Q5" s="30"/>
    </row>
    <row r="6" spans="1:18" s="29" customFormat="1" ht="27.95" customHeight="1">
      <c r="A6" s="34">
        <v>4</v>
      </c>
      <c r="B6" s="35" t="s">
        <v>84</v>
      </c>
      <c r="C6" s="43">
        <v>0.3034722222222222</v>
      </c>
      <c r="D6" s="35">
        <v>800</v>
      </c>
      <c r="E6" s="35">
        <v>825</v>
      </c>
      <c r="F6" s="35">
        <v>900</v>
      </c>
      <c r="H6" s="30"/>
      <c r="I6" s="30"/>
      <c r="J6" s="30"/>
      <c r="K6" s="30"/>
      <c r="L6" s="30"/>
      <c r="N6" s="30"/>
      <c r="O6" s="30"/>
      <c r="P6" s="30"/>
      <c r="Q6" s="30"/>
    </row>
    <row r="7" spans="1:18" s="29" customFormat="1" ht="27.95" customHeight="1">
      <c r="A7" s="34">
        <v>5</v>
      </c>
      <c r="B7" s="35" t="s">
        <v>83</v>
      </c>
      <c r="C7" s="43">
        <v>0.31388888888888888</v>
      </c>
      <c r="D7" s="35">
        <v>815</v>
      </c>
      <c r="E7" s="35">
        <v>840</v>
      </c>
      <c r="F7" s="35">
        <v>915</v>
      </c>
      <c r="H7" s="30"/>
      <c r="I7" s="30"/>
      <c r="J7" s="30"/>
      <c r="K7" s="30"/>
      <c r="L7" s="30"/>
      <c r="N7" s="30"/>
      <c r="O7" s="30"/>
      <c r="P7" s="30"/>
      <c r="Q7" s="30"/>
    </row>
    <row r="8" spans="1:18" s="29" customFormat="1" ht="27.95" customHeight="1">
      <c r="A8" s="34">
        <v>6</v>
      </c>
      <c r="B8" s="35" t="s">
        <v>82</v>
      </c>
      <c r="C8" s="35">
        <v>748</v>
      </c>
      <c r="D8" s="35">
        <v>830</v>
      </c>
      <c r="E8" s="35">
        <v>855</v>
      </c>
      <c r="F8" s="35">
        <v>930</v>
      </c>
      <c r="H8" s="30"/>
      <c r="I8" s="30"/>
      <c r="J8" s="30"/>
      <c r="K8" s="30"/>
      <c r="L8" s="30"/>
      <c r="N8" s="30"/>
      <c r="O8" s="30"/>
      <c r="P8" s="30"/>
      <c r="Q8" s="30"/>
    </row>
    <row r="9" spans="1:18" s="29" customFormat="1" ht="27.95" customHeight="1">
      <c r="A9" s="34">
        <v>7</v>
      </c>
      <c r="B9" s="35" t="s">
        <v>81</v>
      </c>
      <c r="C9" s="35">
        <v>805</v>
      </c>
      <c r="D9" s="35">
        <v>845</v>
      </c>
      <c r="E9" s="35">
        <v>910</v>
      </c>
      <c r="F9" s="35">
        <v>945</v>
      </c>
      <c r="H9" s="30"/>
      <c r="I9" s="30"/>
      <c r="J9" s="30"/>
      <c r="K9" s="30"/>
      <c r="L9" s="30"/>
      <c r="N9" s="30"/>
      <c r="O9" s="30"/>
      <c r="P9" s="30"/>
      <c r="Q9" s="30"/>
    </row>
    <row r="10" spans="1:18" s="29" customFormat="1" ht="27.95" customHeight="1">
      <c r="A10" s="34">
        <v>8</v>
      </c>
      <c r="B10" s="35" t="s">
        <v>80</v>
      </c>
      <c r="C10" s="35">
        <v>820</v>
      </c>
      <c r="D10" s="35">
        <v>900</v>
      </c>
      <c r="E10" s="35">
        <v>925</v>
      </c>
      <c r="F10" s="35">
        <v>1000</v>
      </c>
      <c r="H10" s="30"/>
      <c r="I10" s="30"/>
      <c r="J10" s="30"/>
      <c r="K10" s="30"/>
      <c r="L10" s="30"/>
      <c r="N10" s="30"/>
      <c r="O10" s="30"/>
      <c r="P10" s="30"/>
      <c r="Q10" s="30"/>
    </row>
    <row r="11" spans="1:18" s="29" customFormat="1" ht="27.95" customHeight="1">
      <c r="A11" s="34">
        <v>9</v>
      </c>
      <c r="B11" s="35" t="s">
        <v>79</v>
      </c>
      <c r="C11" s="35">
        <v>835</v>
      </c>
      <c r="D11" s="35">
        <v>915</v>
      </c>
      <c r="E11" s="35">
        <v>940</v>
      </c>
      <c r="F11" s="35">
        <v>1015</v>
      </c>
      <c r="H11" s="30"/>
      <c r="I11" s="30"/>
      <c r="J11" s="30"/>
      <c r="K11" s="30"/>
      <c r="L11" s="30"/>
      <c r="M11" s="42"/>
      <c r="N11" s="30"/>
      <c r="O11" s="30"/>
      <c r="P11" s="30"/>
      <c r="Q11" s="30"/>
    </row>
    <row r="12" spans="1:18" s="29" customFormat="1" ht="27.95" customHeight="1">
      <c r="A12" s="34">
        <v>10</v>
      </c>
      <c r="B12" s="35">
        <v>820</v>
      </c>
      <c r="C12" s="35">
        <v>855</v>
      </c>
      <c r="D12" s="35">
        <v>935</v>
      </c>
      <c r="E12" s="35">
        <v>1000</v>
      </c>
      <c r="F12" s="35">
        <v>1035</v>
      </c>
      <c r="H12" s="30"/>
      <c r="I12" s="30"/>
      <c r="J12" s="30"/>
      <c r="K12" s="30"/>
      <c r="L12" s="30"/>
      <c r="N12" s="30"/>
      <c r="O12" s="30"/>
      <c r="P12" s="30"/>
      <c r="Q12" s="30"/>
    </row>
    <row r="13" spans="1:18" s="29" customFormat="1" ht="27.95" customHeight="1">
      <c r="A13" s="34">
        <v>11</v>
      </c>
      <c r="B13" s="35">
        <v>840</v>
      </c>
      <c r="C13" s="35">
        <v>915</v>
      </c>
      <c r="D13" s="35">
        <v>955</v>
      </c>
      <c r="E13" s="35">
        <v>1020</v>
      </c>
      <c r="F13" s="35">
        <v>1055</v>
      </c>
      <c r="H13" s="30"/>
      <c r="I13" s="30"/>
      <c r="J13" s="30"/>
      <c r="K13" s="30"/>
      <c r="L13" s="30"/>
      <c r="N13" s="30"/>
      <c r="O13" s="30"/>
      <c r="P13" s="30"/>
      <c r="Q13" s="30"/>
    </row>
    <row r="14" spans="1:18" s="29" customFormat="1" ht="27.95" customHeight="1">
      <c r="A14" s="34">
        <v>12</v>
      </c>
      <c r="B14" s="35">
        <v>900</v>
      </c>
      <c r="C14" s="35">
        <v>935</v>
      </c>
      <c r="D14" s="35">
        <v>1015</v>
      </c>
      <c r="E14" s="35">
        <v>1040</v>
      </c>
      <c r="F14" s="35">
        <v>1115</v>
      </c>
      <c r="H14" s="30"/>
      <c r="I14" s="30"/>
      <c r="J14" s="30"/>
      <c r="K14" s="30"/>
      <c r="L14" s="30"/>
      <c r="N14" s="30"/>
      <c r="O14" s="30"/>
      <c r="P14" s="30"/>
      <c r="Q14" s="30"/>
    </row>
    <row r="15" spans="1:18" s="29" customFormat="1" ht="27.95" customHeight="1">
      <c r="A15" s="34">
        <v>13</v>
      </c>
      <c r="B15" s="35">
        <v>925</v>
      </c>
      <c r="C15" s="35">
        <v>1000</v>
      </c>
      <c r="D15" s="35">
        <v>1040</v>
      </c>
      <c r="E15" s="35">
        <v>1105</v>
      </c>
      <c r="F15" s="35">
        <v>1140</v>
      </c>
      <c r="H15" s="30"/>
      <c r="I15" s="30"/>
      <c r="J15" s="30"/>
      <c r="K15" s="30"/>
      <c r="L15" s="30"/>
      <c r="N15" s="30"/>
      <c r="O15" s="30"/>
      <c r="P15" s="30"/>
      <c r="Q15" s="30"/>
    </row>
    <row r="16" spans="1:18" s="29" customFormat="1" ht="27.95" customHeight="1">
      <c r="A16" s="34">
        <v>14</v>
      </c>
      <c r="B16" s="35">
        <v>950</v>
      </c>
      <c r="C16" s="35">
        <v>1025</v>
      </c>
      <c r="D16" s="35">
        <v>1105</v>
      </c>
      <c r="E16" s="35">
        <v>1130</v>
      </c>
      <c r="F16" s="35">
        <v>1205</v>
      </c>
      <c r="H16" s="30"/>
      <c r="I16" s="30"/>
      <c r="J16" s="30"/>
      <c r="K16" s="30"/>
      <c r="L16" s="30"/>
      <c r="N16" s="30"/>
      <c r="O16" s="30"/>
      <c r="P16" s="30"/>
      <c r="Q16" s="30"/>
    </row>
    <row r="17" spans="1:17" s="29" customFormat="1" ht="27.95" customHeight="1">
      <c r="A17" s="34">
        <v>15</v>
      </c>
      <c r="B17" s="35">
        <v>1010</v>
      </c>
      <c r="C17" s="35">
        <v>1045</v>
      </c>
      <c r="D17" s="35">
        <v>1125</v>
      </c>
      <c r="E17" s="35">
        <v>1150</v>
      </c>
      <c r="F17" s="35">
        <v>1225</v>
      </c>
      <c r="H17" s="30"/>
      <c r="I17" s="30"/>
      <c r="J17" s="30"/>
      <c r="K17" s="30"/>
      <c r="L17" s="30"/>
      <c r="N17" s="30"/>
      <c r="O17" s="30"/>
      <c r="P17" s="30"/>
      <c r="Q17" s="30"/>
    </row>
    <row r="18" spans="1:17" s="29" customFormat="1" ht="27.95" customHeight="1">
      <c r="A18" s="34">
        <v>16</v>
      </c>
      <c r="B18" s="41">
        <v>1025</v>
      </c>
      <c r="C18" s="41">
        <v>1110</v>
      </c>
      <c r="D18" s="41" t="s">
        <v>78</v>
      </c>
      <c r="E18" s="41">
        <v>1215</v>
      </c>
      <c r="F18" s="41">
        <v>1250</v>
      </c>
      <c r="H18" s="30"/>
      <c r="I18" s="30"/>
      <c r="J18" s="30"/>
      <c r="K18" s="30"/>
      <c r="L18" s="30"/>
      <c r="N18" s="30"/>
      <c r="O18" s="30"/>
      <c r="P18" s="30"/>
      <c r="Q18" s="30"/>
    </row>
    <row r="19" spans="1:17" s="29" customFormat="1" ht="27.95" customHeight="1">
      <c r="A19" s="34">
        <v>17</v>
      </c>
      <c r="B19" s="41">
        <v>1050</v>
      </c>
      <c r="C19" s="41">
        <v>1125</v>
      </c>
      <c r="D19" s="41">
        <v>1205</v>
      </c>
      <c r="E19" s="41">
        <v>1230</v>
      </c>
      <c r="F19" s="41">
        <v>1305</v>
      </c>
      <c r="H19" s="30"/>
      <c r="I19" s="30"/>
      <c r="J19" s="30"/>
      <c r="K19" s="30"/>
      <c r="L19" s="30"/>
      <c r="N19" s="30"/>
      <c r="O19" s="30"/>
      <c r="P19" s="30"/>
      <c r="Q19" s="30"/>
    </row>
    <row r="20" spans="1:17" s="29" customFormat="1" ht="27.95" customHeight="1">
      <c r="A20" s="34">
        <v>18</v>
      </c>
      <c r="B20" s="41">
        <v>1110</v>
      </c>
      <c r="C20" s="41">
        <v>1145</v>
      </c>
      <c r="D20" s="41">
        <v>1225</v>
      </c>
      <c r="E20" s="41">
        <v>1250</v>
      </c>
      <c r="F20" s="41">
        <v>1325</v>
      </c>
      <c r="H20" s="30"/>
      <c r="I20" s="30"/>
      <c r="J20" s="30"/>
      <c r="K20" s="30"/>
      <c r="L20" s="30"/>
      <c r="N20" s="30"/>
      <c r="O20" s="30"/>
      <c r="P20" s="30"/>
      <c r="Q20" s="30"/>
    </row>
    <row r="21" spans="1:17" s="29" customFormat="1" ht="27.95" customHeight="1">
      <c r="A21" s="34">
        <v>19</v>
      </c>
      <c r="B21" s="41">
        <v>1125</v>
      </c>
      <c r="C21" s="41">
        <v>1200</v>
      </c>
      <c r="D21" s="41">
        <v>1240</v>
      </c>
      <c r="E21" s="41">
        <v>1305</v>
      </c>
      <c r="F21" s="41">
        <v>1340</v>
      </c>
      <c r="H21" s="30"/>
      <c r="I21" s="30"/>
      <c r="J21" s="30"/>
      <c r="K21" s="30"/>
      <c r="L21" s="30"/>
      <c r="N21" s="30"/>
      <c r="O21" s="30"/>
      <c r="P21" s="30"/>
      <c r="Q21" s="30"/>
    </row>
    <row r="22" spans="1:17" s="29" customFormat="1" ht="27.95" customHeight="1">
      <c r="A22" s="34">
        <v>20</v>
      </c>
      <c r="B22" s="41" t="s">
        <v>77</v>
      </c>
      <c r="C22" s="41">
        <v>1215</v>
      </c>
      <c r="D22" s="41">
        <v>1255</v>
      </c>
      <c r="E22" s="41">
        <v>1320</v>
      </c>
      <c r="F22" s="41">
        <v>1355</v>
      </c>
      <c r="H22" s="30"/>
      <c r="I22" s="30"/>
      <c r="J22" s="30"/>
      <c r="K22" s="30"/>
      <c r="L22" s="30"/>
      <c r="N22" s="30"/>
      <c r="O22" s="30"/>
      <c r="P22" s="30"/>
      <c r="Q22" s="30"/>
    </row>
    <row r="23" spans="1:17" s="29" customFormat="1" ht="27.95" customHeight="1">
      <c r="A23" s="34">
        <v>21</v>
      </c>
      <c r="B23" s="41">
        <v>1205</v>
      </c>
      <c r="C23" s="41">
        <v>1240</v>
      </c>
      <c r="D23" s="41">
        <v>1320</v>
      </c>
      <c r="E23" s="41">
        <v>1345</v>
      </c>
      <c r="F23" s="41">
        <v>1420</v>
      </c>
      <c r="H23" s="30"/>
      <c r="I23" s="30"/>
      <c r="J23" s="30"/>
      <c r="K23" s="30"/>
      <c r="L23" s="30"/>
      <c r="N23" s="30"/>
      <c r="O23" s="30"/>
      <c r="P23" s="30"/>
      <c r="Q23" s="30"/>
    </row>
    <row r="24" spans="1:17" s="29" customFormat="1" ht="27.95" customHeight="1">
      <c r="A24" s="34">
        <v>22</v>
      </c>
      <c r="B24" s="35">
        <v>1230</v>
      </c>
      <c r="C24" s="35">
        <v>1305</v>
      </c>
      <c r="D24" s="35">
        <v>1345</v>
      </c>
      <c r="E24" s="35">
        <v>1410</v>
      </c>
      <c r="F24" s="35">
        <v>1445</v>
      </c>
      <c r="H24" s="30"/>
      <c r="I24" s="30"/>
      <c r="J24" s="30"/>
      <c r="K24" s="30"/>
      <c r="L24" s="30"/>
      <c r="N24" s="30"/>
      <c r="O24" s="30"/>
      <c r="P24" s="30"/>
      <c r="Q24" s="30"/>
    </row>
    <row r="25" spans="1:17" s="29" customFormat="1" ht="27.95" customHeight="1">
      <c r="A25" s="34">
        <v>23</v>
      </c>
      <c r="B25" s="35">
        <v>1250</v>
      </c>
      <c r="C25" s="35">
        <v>1325</v>
      </c>
      <c r="D25" s="35">
        <v>1405</v>
      </c>
      <c r="E25" s="35">
        <v>1430</v>
      </c>
      <c r="F25" s="35">
        <v>1505</v>
      </c>
      <c r="H25" s="30"/>
      <c r="I25" s="30"/>
      <c r="J25" s="30"/>
      <c r="K25" s="30"/>
      <c r="L25" s="30"/>
      <c r="N25" s="30"/>
      <c r="O25" s="30"/>
      <c r="P25" s="30"/>
      <c r="Q25" s="30"/>
    </row>
    <row r="26" spans="1:17" s="29" customFormat="1" ht="27.95" customHeight="1">
      <c r="A26" s="34">
        <v>24</v>
      </c>
      <c r="B26" s="40">
        <v>1310</v>
      </c>
      <c r="C26" s="40">
        <v>1345</v>
      </c>
      <c r="D26" s="40">
        <v>1425</v>
      </c>
      <c r="E26" s="40">
        <v>1450</v>
      </c>
      <c r="F26" s="40">
        <v>1525</v>
      </c>
      <c r="H26" s="30"/>
      <c r="I26" s="30"/>
      <c r="J26" s="30"/>
      <c r="K26" s="30"/>
      <c r="L26" s="30"/>
      <c r="N26" s="30"/>
      <c r="O26" s="30"/>
      <c r="P26" s="30"/>
      <c r="Q26" s="30"/>
    </row>
    <row r="27" spans="1:17" s="29" customFormat="1" ht="27.95" customHeight="1">
      <c r="A27" s="34">
        <v>25</v>
      </c>
      <c r="B27" s="35">
        <v>1330</v>
      </c>
      <c r="C27" s="35">
        <v>1405</v>
      </c>
      <c r="D27" s="35">
        <v>1445</v>
      </c>
      <c r="E27" s="35">
        <v>1510</v>
      </c>
      <c r="F27" s="35">
        <v>1545</v>
      </c>
      <c r="H27" s="30"/>
      <c r="I27" s="30"/>
      <c r="J27" s="30"/>
      <c r="K27" s="30"/>
      <c r="L27" s="30"/>
      <c r="N27" s="30"/>
      <c r="O27" s="30"/>
      <c r="P27" s="30"/>
      <c r="Q27" s="30"/>
    </row>
    <row r="28" spans="1:17" s="29" customFormat="1" ht="27.95" customHeight="1">
      <c r="A28" s="34">
        <v>26</v>
      </c>
      <c r="B28" s="35">
        <v>1350</v>
      </c>
      <c r="C28" s="35">
        <v>1425</v>
      </c>
      <c r="D28" s="35">
        <v>1505</v>
      </c>
      <c r="E28" s="35">
        <v>1530</v>
      </c>
      <c r="F28" s="35">
        <v>1605</v>
      </c>
      <c r="H28" s="30"/>
      <c r="I28" s="30"/>
      <c r="J28" s="30"/>
      <c r="K28" s="30"/>
      <c r="L28" s="30"/>
      <c r="N28" s="30"/>
      <c r="O28" s="30"/>
      <c r="P28" s="30"/>
      <c r="Q28" s="30"/>
    </row>
    <row r="29" spans="1:17" s="29" customFormat="1" ht="27.95" customHeight="1">
      <c r="A29" s="34">
        <v>27</v>
      </c>
      <c r="B29" s="35">
        <v>1410</v>
      </c>
      <c r="C29" s="35">
        <v>1445</v>
      </c>
      <c r="D29" s="35">
        <v>1525</v>
      </c>
      <c r="E29" s="35">
        <v>1550</v>
      </c>
      <c r="F29" s="35">
        <v>1625</v>
      </c>
      <c r="H29" s="30"/>
      <c r="I29" s="30"/>
      <c r="J29" s="30"/>
      <c r="K29" s="30"/>
      <c r="L29" s="30"/>
      <c r="N29" s="30"/>
      <c r="O29" s="30"/>
      <c r="P29" s="30"/>
      <c r="Q29" s="30"/>
    </row>
    <row r="30" spans="1:17" s="29" customFormat="1" ht="27.95" customHeight="1">
      <c r="A30" s="34">
        <v>28</v>
      </c>
      <c r="B30" s="35">
        <v>1430</v>
      </c>
      <c r="C30" s="35">
        <v>1505</v>
      </c>
      <c r="D30" s="35">
        <v>1545</v>
      </c>
      <c r="E30" s="35">
        <v>1610</v>
      </c>
      <c r="F30" s="35">
        <v>1645</v>
      </c>
      <c r="H30" s="30"/>
      <c r="I30" s="30"/>
      <c r="J30" s="30"/>
      <c r="K30" s="30"/>
      <c r="L30" s="30"/>
      <c r="N30" s="30"/>
      <c r="O30" s="30"/>
      <c r="P30" s="30"/>
      <c r="Q30" s="30"/>
    </row>
    <row r="31" spans="1:17" s="29" customFormat="1" ht="27.95" customHeight="1">
      <c r="A31" s="34">
        <v>29</v>
      </c>
      <c r="B31" s="35">
        <v>1450</v>
      </c>
      <c r="C31" s="35">
        <v>1525</v>
      </c>
      <c r="D31" s="35">
        <v>1605</v>
      </c>
      <c r="E31" s="35">
        <v>1630</v>
      </c>
      <c r="F31" s="35">
        <v>1705</v>
      </c>
      <c r="H31" s="30"/>
      <c r="I31" s="30"/>
      <c r="J31" s="30"/>
      <c r="K31" s="30"/>
      <c r="L31" s="30"/>
      <c r="N31" s="30"/>
      <c r="O31" s="30"/>
      <c r="P31" s="30"/>
      <c r="Q31" s="30"/>
    </row>
    <row r="32" spans="1:17" s="29" customFormat="1" ht="27.95" customHeight="1">
      <c r="A32" s="34">
        <v>30</v>
      </c>
      <c r="B32" s="35">
        <v>1510</v>
      </c>
      <c r="C32" s="35">
        <v>1545</v>
      </c>
      <c r="D32" s="35">
        <v>1625</v>
      </c>
      <c r="E32" s="35">
        <v>1650</v>
      </c>
      <c r="F32" s="35">
        <v>1725</v>
      </c>
      <c r="H32" s="30"/>
      <c r="I32" s="30"/>
      <c r="J32" s="30"/>
      <c r="K32" s="30"/>
      <c r="L32" s="30"/>
      <c r="N32" s="30"/>
      <c r="O32" s="30"/>
      <c r="P32" s="30"/>
      <c r="Q32" s="30"/>
    </row>
    <row r="33" spans="1:17" s="29" customFormat="1" ht="27.95" customHeight="1">
      <c r="A33" s="34">
        <v>31</v>
      </c>
      <c r="B33" s="35">
        <v>1525</v>
      </c>
      <c r="C33" s="35">
        <v>1600</v>
      </c>
      <c r="D33" s="35">
        <v>1640</v>
      </c>
      <c r="E33" s="35">
        <v>1705</v>
      </c>
      <c r="F33" s="35">
        <v>1740</v>
      </c>
      <c r="H33" s="30"/>
      <c r="I33" s="30"/>
      <c r="J33" s="30"/>
      <c r="K33" s="30"/>
      <c r="L33" s="30"/>
      <c r="N33" s="30"/>
      <c r="O33" s="30"/>
      <c r="P33" s="30"/>
      <c r="Q33" s="30"/>
    </row>
    <row r="34" spans="1:17" s="38" customFormat="1" ht="27.95" customHeight="1">
      <c r="A34" s="39">
        <v>32</v>
      </c>
      <c r="B34" s="35">
        <v>1545</v>
      </c>
      <c r="C34" s="35">
        <v>1620</v>
      </c>
      <c r="D34" s="35">
        <v>1655</v>
      </c>
      <c r="E34" s="35">
        <v>1720</v>
      </c>
      <c r="F34" s="35">
        <v>1805</v>
      </c>
      <c r="H34" s="30"/>
      <c r="I34" s="30"/>
      <c r="J34" s="30"/>
      <c r="K34" s="30"/>
      <c r="L34" s="30"/>
      <c r="N34" s="30"/>
      <c r="O34" s="30"/>
      <c r="P34" s="30"/>
      <c r="Q34" s="30"/>
    </row>
    <row r="35" spans="1:17" s="38" customFormat="1" ht="27.95" customHeight="1">
      <c r="A35" s="39">
        <v>33</v>
      </c>
      <c r="B35" s="35">
        <v>1605</v>
      </c>
      <c r="C35" s="35">
        <v>1640</v>
      </c>
      <c r="D35" s="35">
        <v>1720</v>
      </c>
      <c r="E35" s="35">
        <v>1745</v>
      </c>
      <c r="F35" s="35">
        <v>1820</v>
      </c>
      <c r="H35" s="30"/>
      <c r="I35" s="30"/>
      <c r="J35" s="30"/>
      <c r="K35" s="30"/>
      <c r="L35" s="30"/>
      <c r="N35" s="30"/>
      <c r="O35" s="30"/>
      <c r="P35" s="30"/>
      <c r="Q35" s="30"/>
    </row>
    <row r="36" spans="1:17" s="38" customFormat="1" ht="27.95" customHeight="1">
      <c r="A36" s="39">
        <v>34</v>
      </c>
      <c r="B36" s="35">
        <v>1625</v>
      </c>
      <c r="C36" s="35">
        <v>1700</v>
      </c>
      <c r="D36" s="35">
        <v>1740</v>
      </c>
      <c r="E36" s="35">
        <v>1805</v>
      </c>
      <c r="F36" s="35">
        <v>1840</v>
      </c>
      <c r="H36" s="30"/>
      <c r="I36" s="30"/>
      <c r="J36" s="30"/>
      <c r="K36" s="30"/>
      <c r="L36" s="30"/>
      <c r="N36" s="30"/>
      <c r="O36" s="30"/>
      <c r="P36" s="30"/>
      <c r="Q36" s="30"/>
    </row>
    <row r="37" spans="1:17" s="38" customFormat="1" ht="27.95" customHeight="1">
      <c r="A37" s="39">
        <v>35</v>
      </c>
      <c r="B37" s="35">
        <v>1645</v>
      </c>
      <c r="C37" s="35">
        <v>1720</v>
      </c>
      <c r="D37" s="35">
        <v>1800</v>
      </c>
      <c r="E37" s="35">
        <v>1825</v>
      </c>
      <c r="F37" s="35">
        <v>1900</v>
      </c>
      <c r="H37" s="30"/>
      <c r="I37" s="30"/>
      <c r="J37" s="30"/>
      <c r="K37" s="30"/>
      <c r="L37" s="30"/>
      <c r="N37" s="30"/>
      <c r="O37" s="30"/>
      <c r="P37" s="30"/>
      <c r="Q37" s="30"/>
    </row>
    <row r="38" spans="1:17" s="38" customFormat="1" ht="27.95" customHeight="1">
      <c r="A38" s="39">
        <v>36</v>
      </c>
      <c r="B38" s="35">
        <v>1705</v>
      </c>
      <c r="C38" s="35">
        <v>1740</v>
      </c>
      <c r="D38" s="35">
        <v>1820</v>
      </c>
      <c r="E38" s="35">
        <v>1845</v>
      </c>
      <c r="F38" s="35" t="s">
        <v>76</v>
      </c>
      <c r="H38" s="30"/>
      <c r="I38" s="30"/>
      <c r="J38" s="30"/>
      <c r="K38" s="30"/>
      <c r="L38" s="30"/>
      <c r="N38" s="30"/>
      <c r="O38" s="30"/>
      <c r="P38" s="30"/>
      <c r="Q38" s="30"/>
    </row>
    <row r="39" spans="1:17" s="38" customFormat="1" ht="27.95" customHeight="1">
      <c r="A39" s="39">
        <v>37</v>
      </c>
      <c r="B39" s="35">
        <v>1725</v>
      </c>
      <c r="C39" s="35">
        <v>1800</v>
      </c>
      <c r="D39" s="37" t="s">
        <v>75</v>
      </c>
      <c r="E39" s="36"/>
      <c r="F39" s="35"/>
      <c r="H39" s="30"/>
      <c r="I39" s="30"/>
      <c r="J39" s="30"/>
      <c r="K39" s="30"/>
      <c r="L39" s="30"/>
      <c r="N39" s="30"/>
      <c r="O39" s="30"/>
      <c r="P39" s="30"/>
      <c r="Q39" s="30"/>
    </row>
    <row r="40" spans="1:17" s="38" customFormat="1" ht="27.95" customHeight="1">
      <c r="A40" s="39">
        <v>38</v>
      </c>
      <c r="B40" s="35">
        <v>1745</v>
      </c>
      <c r="C40" s="35">
        <v>1820</v>
      </c>
      <c r="D40" s="35">
        <v>1900</v>
      </c>
      <c r="E40" s="35">
        <v>1925</v>
      </c>
      <c r="F40" s="35" t="s">
        <v>74</v>
      </c>
      <c r="H40" s="30"/>
      <c r="I40" s="30"/>
      <c r="J40" s="30"/>
      <c r="K40" s="30"/>
      <c r="L40" s="30"/>
      <c r="N40" s="30"/>
      <c r="O40" s="30"/>
      <c r="P40" s="30"/>
      <c r="Q40" s="30"/>
    </row>
    <row r="41" spans="1:17" s="29" customFormat="1" ht="27.95" customHeight="1">
      <c r="A41" s="34">
        <v>39</v>
      </c>
      <c r="B41" s="35">
        <v>1805</v>
      </c>
      <c r="C41" s="35">
        <v>1840</v>
      </c>
      <c r="D41" s="37" t="s">
        <v>73</v>
      </c>
      <c r="E41" s="36"/>
      <c r="F41" s="35"/>
      <c r="H41" s="30"/>
      <c r="I41" s="30"/>
      <c r="J41" s="30"/>
      <c r="K41" s="30"/>
      <c r="L41" s="30"/>
      <c r="N41" s="30"/>
      <c r="O41" s="30"/>
      <c r="P41" s="30"/>
      <c r="Q41" s="30"/>
    </row>
    <row r="42" spans="1:17" s="29" customFormat="1" ht="27.95" customHeight="1">
      <c r="A42" s="34">
        <v>40</v>
      </c>
      <c r="B42" s="35">
        <v>1825</v>
      </c>
      <c r="C42" s="35">
        <v>1900</v>
      </c>
      <c r="D42" s="35">
        <v>1935</v>
      </c>
      <c r="E42" s="35">
        <v>2000</v>
      </c>
      <c r="F42" s="35" t="s">
        <v>72</v>
      </c>
      <c r="H42" s="30"/>
      <c r="I42" s="30"/>
      <c r="J42" s="30"/>
      <c r="K42" s="30"/>
      <c r="L42" s="30"/>
      <c r="N42" s="30"/>
      <c r="O42" s="30"/>
      <c r="P42" s="30"/>
      <c r="Q42" s="30"/>
    </row>
    <row r="43" spans="1:17" s="29" customFormat="1" ht="27.95" customHeight="1">
      <c r="A43" s="34">
        <v>41</v>
      </c>
      <c r="B43" s="35">
        <v>1845</v>
      </c>
      <c r="C43" s="35">
        <v>1920</v>
      </c>
      <c r="D43" s="37" t="s">
        <v>71</v>
      </c>
      <c r="E43" s="36"/>
      <c r="F43" s="35"/>
      <c r="H43" s="30"/>
      <c r="I43" s="30"/>
      <c r="J43" s="30"/>
      <c r="K43" s="30"/>
      <c r="L43" s="30"/>
      <c r="N43" s="30"/>
      <c r="O43" s="30"/>
      <c r="P43" s="30"/>
      <c r="Q43" s="30"/>
    </row>
    <row r="44" spans="1:17" s="29" customFormat="1" ht="27.95" customHeight="1">
      <c r="A44" s="34">
        <v>42</v>
      </c>
      <c r="B44" s="35">
        <v>1905</v>
      </c>
      <c r="C44" s="35">
        <v>1940</v>
      </c>
      <c r="D44" s="35">
        <v>2010</v>
      </c>
      <c r="E44" s="35">
        <v>2035</v>
      </c>
      <c r="F44" s="35" t="s">
        <v>70</v>
      </c>
      <c r="H44" s="30"/>
      <c r="I44" s="30"/>
      <c r="J44" s="30"/>
      <c r="K44" s="30"/>
      <c r="L44" s="30"/>
      <c r="N44" s="30"/>
      <c r="O44" s="30"/>
      <c r="P44" s="30"/>
      <c r="Q44" s="30"/>
    </row>
    <row r="45" spans="1:17" s="29" customFormat="1" ht="27.95" customHeight="1">
      <c r="A45" s="34">
        <v>43</v>
      </c>
      <c r="B45" s="31">
        <v>0.81944444444444453</v>
      </c>
      <c r="C45" s="31">
        <v>0.84375</v>
      </c>
      <c r="D45" s="33" t="s">
        <v>69</v>
      </c>
      <c r="E45" s="32"/>
      <c r="F45" s="31"/>
      <c r="H45" s="30"/>
      <c r="I45" s="30"/>
      <c r="J45" s="30"/>
      <c r="K45" s="30"/>
      <c r="L45" s="30"/>
      <c r="N45" s="30"/>
      <c r="O45" s="30"/>
      <c r="P45" s="30"/>
      <c r="Q45" s="30"/>
    </row>
    <row r="46" spans="1:17" s="29" customFormat="1" ht="27.95" customHeight="1">
      <c r="A46" s="34">
        <v>44</v>
      </c>
      <c r="B46" s="31">
        <v>0.84375</v>
      </c>
      <c r="C46" s="31">
        <v>0.86805555555555547</v>
      </c>
      <c r="D46" s="33" t="s">
        <v>68</v>
      </c>
      <c r="E46" s="32"/>
      <c r="F46" s="31"/>
      <c r="H46" s="30"/>
      <c r="I46" s="30"/>
      <c r="J46" s="30"/>
      <c r="K46" s="30"/>
      <c r="L46" s="30"/>
      <c r="N46" s="30"/>
      <c r="O46" s="30"/>
      <c r="P46" s="30"/>
      <c r="Q46" s="30"/>
    </row>
  </sheetData>
  <autoFilter ref="A2:F46"/>
  <mergeCells count="6">
    <mergeCell ref="D46:E46"/>
    <mergeCell ref="A1:E1"/>
    <mergeCell ref="D39:E39"/>
    <mergeCell ref="D41:E41"/>
    <mergeCell ref="D43:E43"/>
    <mergeCell ref="D45:E45"/>
  </mergeCells>
  <phoneticPr fontId="5" type="noConversion"/>
  <printOptions horizontalCentered="1"/>
  <pageMargins left="0" right="0" top="0.47244094488188981" bottom="0.27559055118110237" header="0.31496062992125984" footer="0.31496062992125984"/>
  <pageSetup paperSize="9" scale="105" orientation="portrait" blackAndWhite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view="pageBreakPreview" zoomScale="85" zoomScaleNormal="100" zoomScaleSheetLayoutView="85" workbookViewId="0">
      <pane ySplit="2" topLeftCell="A3" activePane="bottomLeft" state="frozen"/>
      <selection pane="bottomLeft" activeCell="B2" sqref="B1:B1048576"/>
    </sheetView>
  </sheetViews>
  <sheetFormatPr defaultRowHeight="16.5"/>
  <cols>
    <col min="1" max="1" width="5.21875" style="28" customWidth="1"/>
    <col min="2" max="2" width="14.109375" style="28" customWidth="1"/>
    <col min="3" max="3" width="9" style="28" customWidth="1"/>
    <col min="4" max="4" width="12.5546875" style="28" customWidth="1"/>
    <col min="5" max="5" width="9" style="28" customWidth="1"/>
    <col min="6" max="6" width="18.33203125" style="28" bestFit="1" customWidth="1"/>
    <col min="7" max="16384" width="8.88671875" style="28"/>
  </cols>
  <sheetData>
    <row r="1" spans="1:13" ht="54.75" customHeight="1">
      <c r="A1" s="55" t="s">
        <v>106</v>
      </c>
      <c r="B1" s="49"/>
      <c r="C1" s="49"/>
      <c r="D1" s="49"/>
      <c r="E1" s="49"/>
      <c r="F1" s="54" t="s">
        <v>91</v>
      </c>
    </row>
    <row r="2" spans="1:13" s="29" customFormat="1" ht="33" customHeight="1">
      <c r="A2" s="47" t="s">
        <v>90</v>
      </c>
      <c r="B2" s="46" t="s">
        <v>89</v>
      </c>
      <c r="C2" s="46" t="s">
        <v>87</v>
      </c>
      <c r="D2" s="46" t="s">
        <v>88</v>
      </c>
      <c r="E2" s="46" t="s">
        <v>87</v>
      </c>
      <c r="F2" s="46" t="s">
        <v>86</v>
      </c>
    </row>
    <row r="3" spans="1:13" s="29" customFormat="1" ht="30" customHeight="1">
      <c r="A3" s="34">
        <v>1</v>
      </c>
      <c r="B3" s="34"/>
      <c r="C3" s="34"/>
      <c r="D3" s="52">
        <v>0.30555555555555552</v>
      </c>
      <c r="E3" s="52">
        <v>0.32291666666666669</v>
      </c>
      <c r="F3" s="52">
        <v>0.34722222222222227</v>
      </c>
    </row>
    <row r="4" spans="1:13" s="29" customFormat="1" ht="30" customHeight="1">
      <c r="A4" s="34">
        <v>2</v>
      </c>
      <c r="B4" s="34"/>
      <c r="C4" s="34"/>
      <c r="D4" s="52">
        <v>0.32291666666666669</v>
      </c>
      <c r="E4" s="52">
        <v>0.34027777777777773</v>
      </c>
      <c r="F4" s="52">
        <v>0.36458333333333331</v>
      </c>
    </row>
    <row r="5" spans="1:13" s="29" customFormat="1" ht="30" customHeight="1">
      <c r="A5" s="34">
        <v>3</v>
      </c>
      <c r="B5" s="34" t="s">
        <v>105</v>
      </c>
      <c r="C5" s="52">
        <v>0.3125</v>
      </c>
      <c r="D5" s="52">
        <v>0.33680555555555558</v>
      </c>
      <c r="E5" s="52">
        <v>0.35416666666666669</v>
      </c>
      <c r="F5" s="52">
        <v>0.37847222222222227</v>
      </c>
    </row>
    <row r="6" spans="1:13" s="29" customFormat="1" ht="30" customHeight="1">
      <c r="A6" s="34">
        <v>4</v>
      </c>
      <c r="B6" s="34" t="s">
        <v>104</v>
      </c>
      <c r="C6" s="52">
        <v>0.3263888888888889</v>
      </c>
      <c r="D6" s="52">
        <v>0.35069444444444442</v>
      </c>
      <c r="E6" s="52">
        <v>0.36805555555555558</v>
      </c>
      <c r="F6" s="52">
        <v>0.3923611111111111</v>
      </c>
    </row>
    <row r="7" spans="1:13" s="29" customFormat="1" ht="30" customHeight="1">
      <c r="A7" s="34">
        <v>5</v>
      </c>
      <c r="B7" s="34" t="s">
        <v>103</v>
      </c>
      <c r="C7" s="52">
        <v>0.34027777777777773</v>
      </c>
      <c r="D7" s="52">
        <v>0.36458333333333331</v>
      </c>
      <c r="E7" s="52">
        <v>0.38194444444444442</v>
      </c>
      <c r="F7" s="52">
        <v>0.40625</v>
      </c>
    </row>
    <row r="8" spans="1:13" s="29" customFormat="1" ht="30" customHeight="1">
      <c r="A8" s="34">
        <v>6</v>
      </c>
      <c r="B8" s="34" t="s">
        <v>102</v>
      </c>
      <c r="C8" s="52">
        <v>0.3576388888888889</v>
      </c>
      <c r="D8" s="52">
        <v>0.38194444444444442</v>
      </c>
      <c r="E8" s="52">
        <v>0.39930555555555558</v>
      </c>
      <c r="F8" s="52">
        <v>0.4236111111111111</v>
      </c>
    </row>
    <row r="9" spans="1:13" s="29" customFormat="1" ht="30" customHeight="1">
      <c r="A9" s="34">
        <v>7</v>
      </c>
      <c r="B9" s="52">
        <v>0.36458333333333331</v>
      </c>
      <c r="C9" s="52">
        <v>0.3888888888888889</v>
      </c>
      <c r="D9" s="52">
        <v>0.41319444444444442</v>
      </c>
      <c r="E9" s="52">
        <v>0.43055555555555558</v>
      </c>
      <c r="F9" s="52">
        <v>0.4548611111111111</v>
      </c>
      <c r="M9" s="42"/>
    </row>
    <row r="10" spans="1:13" s="29" customFormat="1" ht="30" customHeight="1">
      <c r="A10" s="34">
        <v>8</v>
      </c>
      <c r="B10" s="52">
        <v>0.38194444444444442</v>
      </c>
      <c r="C10" s="52">
        <v>0.40625</v>
      </c>
      <c r="D10" s="52">
        <v>0.43055555555555558</v>
      </c>
      <c r="E10" s="52">
        <v>0.44791666666666669</v>
      </c>
      <c r="F10" s="52">
        <v>0.47222222222222227</v>
      </c>
    </row>
    <row r="11" spans="1:13" s="29" customFormat="1" ht="30" customHeight="1">
      <c r="A11" s="34">
        <v>9</v>
      </c>
      <c r="B11" s="52">
        <v>0.40277777777777773</v>
      </c>
      <c r="C11" s="52">
        <v>0.42708333333333331</v>
      </c>
      <c r="D11" s="52">
        <v>0.4513888888888889</v>
      </c>
      <c r="E11" s="52">
        <v>0.46875</v>
      </c>
      <c r="F11" s="52">
        <v>0.49305555555555558</v>
      </c>
    </row>
    <row r="12" spans="1:13" s="29" customFormat="1" ht="30" customHeight="1">
      <c r="A12" s="34">
        <v>10</v>
      </c>
      <c r="B12" s="52">
        <v>0.4236111111111111</v>
      </c>
      <c r="C12" s="52">
        <v>0.44791666666666669</v>
      </c>
      <c r="D12" s="52">
        <v>0.47222222222222227</v>
      </c>
      <c r="E12" s="52">
        <v>0.48958333333333331</v>
      </c>
      <c r="F12" s="52">
        <v>0.51388888888888895</v>
      </c>
    </row>
    <row r="13" spans="1:13" s="29" customFormat="1" ht="30" customHeight="1">
      <c r="A13" s="34">
        <v>11</v>
      </c>
      <c r="B13" s="52">
        <v>0.44444444444444442</v>
      </c>
      <c r="C13" s="52">
        <v>0.46875</v>
      </c>
      <c r="D13" s="52" t="s">
        <v>101</v>
      </c>
      <c r="E13" s="52">
        <v>0.51041666666666663</v>
      </c>
      <c r="F13" s="52">
        <v>0.53472222222222221</v>
      </c>
    </row>
    <row r="14" spans="1:13" s="29" customFormat="1" ht="30" customHeight="1">
      <c r="A14" s="34">
        <v>12</v>
      </c>
      <c r="B14" s="52">
        <v>0.46527777777777773</v>
      </c>
      <c r="C14" s="52">
        <v>0.48958333333333331</v>
      </c>
      <c r="D14" s="52">
        <v>0.51388888888888895</v>
      </c>
      <c r="E14" s="52">
        <v>0.53125</v>
      </c>
      <c r="F14" s="52">
        <v>0.55555555555555558</v>
      </c>
    </row>
    <row r="15" spans="1:13" s="29" customFormat="1" ht="30" customHeight="1">
      <c r="A15" s="34">
        <v>13</v>
      </c>
      <c r="B15" s="34" t="s">
        <v>100</v>
      </c>
      <c r="C15" s="52">
        <v>0.51041666666666663</v>
      </c>
      <c r="D15" s="52">
        <v>0.53472222222222221</v>
      </c>
      <c r="E15" s="52">
        <v>0.55208333333333337</v>
      </c>
      <c r="F15" s="52">
        <v>0.57638888888888895</v>
      </c>
    </row>
    <row r="16" spans="1:13" s="29" customFormat="1" ht="30" customHeight="1">
      <c r="A16" s="34">
        <v>14</v>
      </c>
      <c r="B16" s="52">
        <v>0.50694444444444442</v>
      </c>
      <c r="C16" s="52">
        <v>0.53125</v>
      </c>
      <c r="D16" s="52">
        <v>0.55555555555555558</v>
      </c>
      <c r="E16" s="52">
        <v>0.57291666666666663</v>
      </c>
      <c r="F16" s="52">
        <v>0.59722222222222221</v>
      </c>
    </row>
    <row r="17" spans="1:6" s="29" customFormat="1" ht="30" customHeight="1">
      <c r="A17" s="34">
        <v>15</v>
      </c>
      <c r="B17" s="52">
        <v>0.52430555555555558</v>
      </c>
      <c r="C17" s="52">
        <v>0.54861111111111105</v>
      </c>
      <c r="D17" s="52">
        <v>0.57291666666666663</v>
      </c>
      <c r="E17" s="52">
        <v>0.59027777777777779</v>
      </c>
      <c r="F17" s="52">
        <v>0.61458333333333337</v>
      </c>
    </row>
    <row r="18" spans="1:6" s="29" customFormat="1" ht="30" customHeight="1">
      <c r="A18" s="34">
        <v>16</v>
      </c>
      <c r="B18" s="52">
        <v>0.54513888888888895</v>
      </c>
      <c r="C18" s="52">
        <v>0.56944444444444442</v>
      </c>
      <c r="D18" s="52">
        <v>0.59375</v>
      </c>
      <c r="E18" s="52">
        <v>0.61111111111111105</v>
      </c>
      <c r="F18" s="52">
        <v>0.63541666666666663</v>
      </c>
    </row>
    <row r="19" spans="1:6" s="29" customFormat="1" ht="30" customHeight="1">
      <c r="A19" s="34">
        <v>17</v>
      </c>
      <c r="B19" s="52">
        <v>0.56597222222222221</v>
      </c>
      <c r="C19" s="52">
        <v>0.59027777777777779</v>
      </c>
      <c r="D19" s="52">
        <v>0.61458333333333337</v>
      </c>
      <c r="E19" s="52">
        <v>0.63194444444444442</v>
      </c>
      <c r="F19" s="52">
        <v>0.65625</v>
      </c>
    </row>
    <row r="20" spans="1:6" s="29" customFormat="1" ht="30" customHeight="1">
      <c r="A20" s="34">
        <v>18</v>
      </c>
      <c r="B20" s="52">
        <v>0.58680555555555558</v>
      </c>
      <c r="C20" s="52">
        <v>0.61111111111111105</v>
      </c>
      <c r="D20" s="52">
        <v>0.63541666666666663</v>
      </c>
      <c r="E20" s="52">
        <v>0.65277777777777779</v>
      </c>
      <c r="F20" s="52">
        <v>0.67708333333333337</v>
      </c>
    </row>
    <row r="21" spans="1:6" s="29" customFormat="1" ht="30" customHeight="1">
      <c r="A21" s="34">
        <v>19</v>
      </c>
      <c r="B21" s="52">
        <v>0.60763888888888895</v>
      </c>
      <c r="C21" s="53">
        <v>0.63194444444444442</v>
      </c>
      <c r="D21" s="52">
        <v>0.65625</v>
      </c>
      <c r="E21" s="52">
        <v>0.67361111111111116</v>
      </c>
      <c r="F21" s="52">
        <v>0.69791666666666663</v>
      </c>
    </row>
    <row r="22" spans="1:6" s="29" customFormat="1" ht="30" customHeight="1">
      <c r="A22" s="34">
        <v>20</v>
      </c>
      <c r="B22" s="52">
        <v>0.62847222222222221</v>
      </c>
      <c r="C22" s="52">
        <v>0.65277777777777779</v>
      </c>
      <c r="D22" s="52">
        <v>0.67708333333333337</v>
      </c>
      <c r="E22" s="52">
        <v>0.69444444444444453</v>
      </c>
      <c r="F22" s="52">
        <v>0.71875</v>
      </c>
    </row>
    <row r="23" spans="1:6" s="29" customFormat="1" ht="30" customHeight="1">
      <c r="A23" s="34">
        <v>21</v>
      </c>
      <c r="B23" s="52">
        <v>0.64930555555555558</v>
      </c>
      <c r="C23" s="52">
        <v>0.67361111111111116</v>
      </c>
      <c r="D23" s="52">
        <v>0.69791666666666663</v>
      </c>
      <c r="E23" s="52">
        <v>0.71527777777777779</v>
      </c>
      <c r="F23" s="52">
        <v>0.73958333333333337</v>
      </c>
    </row>
    <row r="24" spans="1:6" s="29" customFormat="1" ht="30" customHeight="1">
      <c r="A24" s="34">
        <v>22</v>
      </c>
      <c r="B24" s="52">
        <v>0.67013888888888884</v>
      </c>
      <c r="C24" s="52">
        <v>0.69444444444444453</v>
      </c>
      <c r="D24" s="52">
        <v>0.71875</v>
      </c>
      <c r="E24" s="52">
        <v>0.73611111111111116</v>
      </c>
      <c r="F24" s="52">
        <v>0.76041666666666663</v>
      </c>
    </row>
    <row r="25" spans="1:6" s="29" customFormat="1" ht="30" customHeight="1">
      <c r="A25" s="34">
        <v>23</v>
      </c>
      <c r="B25" s="52">
        <v>0.69097222222222221</v>
      </c>
      <c r="C25" s="52">
        <v>0.71527777777777779</v>
      </c>
      <c r="D25" s="52" t="s">
        <v>99</v>
      </c>
      <c r="E25" s="52">
        <v>0.75694444444444453</v>
      </c>
      <c r="F25" s="52" t="s">
        <v>98</v>
      </c>
    </row>
    <row r="26" spans="1:6" s="29" customFormat="1" ht="30" customHeight="1">
      <c r="A26" s="34">
        <v>24</v>
      </c>
      <c r="B26" s="52">
        <v>0.71180555555555547</v>
      </c>
      <c r="C26" s="52">
        <v>0.73611111111111116</v>
      </c>
      <c r="D26" s="52">
        <v>0.76041666666666663</v>
      </c>
      <c r="E26" s="52">
        <v>0.77777777777777779</v>
      </c>
      <c r="F26" s="34" t="s">
        <v>97</v>
      </c>
    </row>
    <row r="27" spans="1:6" s="29" customFormat="1" ht="30" customHeight="1">
      <c r="A27" s="34">
        <v>25</v>
      </c>
      <c r="B27" s="52">
        <v>0.73263888888888884</v>
      </c>
      <c r="C27" s="52">
        <v>0.75694444444444453</v>
      </c>
      <c r="D27" s="52">
        <v>0.77777777777777779</v>
      </c>
      <c r="E27" s="52">
        <v>0.79513888888888884</v>
      </c>
      <c r="F27" s="43">
        <v>0.81944444444444453</v>
      </c>
    </row>
    <row r="28" spans="1:6" s="29" customFormat="1" ht="30" customHeight="1">
      <c r="A28" s="34">
        <v>26</v>
      </c>
      <c r="B28" s="52">
        <v>0.75347222222222221</v>
      </c>
      <c r="C28" s="52">
        <v>0.77777777777777779</v>
      </c>
      <c r="D28" s="52">
        <v>0.80208333333333337</v>
      </c>
      <c r="E28" s="52">
        <v>0.81944444444444453</v>
      </c>
      <c r="F28" s="52" t="s">
        <v>96</v>
      </c>
    </row>
    <row r="29" spans="1:6" s="29" customFormat="1" ht="30" customHeight="1">
      <c r="A29" s="34">
        <v>27</v>
      </c>
      <c r="B29" s="52">
        <v>0.77430555555555547</v>
      </c>
      <c r="C29" s="52">
        <v>0.79861111111111116</v>
      </c>
      <c r="D29" s="52" t="s">
        <v>95</v>
      </c>
      <c r="E29" s="52"/>
      <c r="F29" s="52"/>
    </row>
    <row r="30" spans="1:6" s="29" customFormat="1" ht="30" customHeight="1">
      <c r="A30" s="34">
        <v>28</v>
      </c>
      <c r="B30" s="51">
        <v>0.80902777777777779</v>
      </c>
      <c r="C30" s="51">
        <v>0.83333333333333337</v>
      </c>
      <c r="D30" s="51">
        <v>0.85763888888888884</v>
      </c>
      <c r="E30" s="51">
        <v>0.88194444444444453</v>
      </c>
      <c r="F30" s="51" t="s">
        <v>94</v>
      </c>
    </row>
    <row r="31" spans="1:6" s="29" customFormat="1" ht="30" customHeight="1">
      <c r="A31" s="34">
        <v>29</v>
      </c>
      <c r="B31" s="51">
        <v>0.84375</v>
      </c>
      <c r="C31" s="51">
        <v>0.86805555555555547</v>
      </c>
      <c r="D31" s="51" t="s">
        <v>93</v>
      </c>
      <c r="E31" s="51"/>
      <c r="F31" s="50"/>
    </row>
  </sheetData>
  <mergeCells count="1">
    <mergeCell ref="A1:E1"/>
  </mergeCells>
  <phoneticPr fontId="5" type="noConversion"/>
  <printOptions horizontalCentered="1"/>
  <pageMargins left="0" right="0" top="0.74803149606299213" bottom="0.47244094488188981" header="0.31496062992125984" footer="0.31496062992125984"/>
  <pageSetup paperSize="9" scale="105" orientation="portrait" blackAndWhite="1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H37"/>
  <sheetViews>
    <sheetView view="pageBreakPreview" zoomScale="60" zoomScaleNormal="100" workbookViewId="0">
      <pane xSplit="1" ySplit="3" topLeftCell="B22" activePane="bottomRight" state="frozen"/>
      <selection activeCell="A9" sqref="A9:D9"/>
      <selection pane="topRight" activeCell="A9" sqref="A9:D9"/>
      <selection pane="bottomLeft" activeCell="A9" sqref="A9:D9"/>
      <selection pane="bottomRight" activeCell="B2" sqref="B1:B1048576"/>
    </sheetView>
  </sheetViews>
  <sheetFormatPr defaultRowHeight="16.5"/>
  <cols>
    <col min="1" max="1" width="8.5546875" style="28" customWidth="1"/>
    <col min="2" max="2" width="19.6640625" style="28" customWidth="1"/>
    <col min="3" max="4" width="17.21875" style="28" customWidth="1"/>
    <col min="5" max="5" width="21.77734375" style="28" customWidth="1"/>
    <col min="6" max="6" width="31.21875" style="28" bestFit="1" customWidth="1"/>
    <col min="7" max="16384" width="8.88671875" style="28"/>
  </cols>
  <sheetData>
    <row r="1" spans="1:8" ht="21.75">
      <c r="A1" s="85" t="s">
        <v>139</v>
      </c>
      <c r="B1" s="85"/>
      <c r="C1" s="85"/>
      <c r="D1" s="85"/>
      <c r="E1" s="85"/>
      <c r="F1" s="85"/>
    </row>
    <row r="2" spans="1:8" ht="26.25" thickBot="1">
      <c r="A2" s="84"/>
      <c r="B2" s="84"/>
      <c r="C2" s="84"/>
      <c r="D2" s="84"/>
      <c r="E2" s="83" t="s">
        <v>91</v>
      </c>
      <c r="F2" s="83"/>
    </row>
    <row r="3" spans="1:8" ht="32.1" customHeight="1" thickBot="1">
      <c r="A3" s="82" t="s">
        <v>1</v>
      </c>
      <c r="B3" s="81" t="s">
        <v>135</v>
      </c>
      <c r="C3" s="81" t="s">
        <v>138</v>
      </c>
      <c r="D3" s="81" t="s">
        <v>137</v>
      </c>
      <c r="E3" s="80" t="s">
        <v>136</v>
      </c>
      <c r="F3" s="79" t="s">
        <v>135</v>
      </c>
    </row>
    <row r="4" spans="1:8" ht="32.1" customHeight="1" thickTop="1">
      <c r="A4" s="78">
        <v>1</v>
      </c>
      <c r="B4" s="77"/>
      <c r="C4" s="77"/>
      <c r="D4" s="77"/>
      <c r="E4" s="76" t="s">
        <v>134</v>
      </c>
      <c r="F4" s="75" t="s">
        <v>133</v>
      </c>
    </row>
    <row r="5" spans="1:8" ht="31.5">
      <c r="A5" s="61">
        <v>2</v>
      </c>
      <c r="B5" s="68"/>
      <c r="C5" s="68"/>
      <c r="D5" s="74" t="s">
        <v>132</v>
      </c>
      <c r="E5" s="66" t="s">
        <v>125</v>
      </c>
      <c r="F5" s="65" t="s">
        <v>123</v>
      </c>
    </row>
    <row r="6" spans="1:8" ht="52.5" customHeight="1">
      <c r="A6" s="73">
        <v>3</v>
      </c>
      <c r="B6" s="72" t="s">
        <v>131</v>
      </c>
      <c r="C6" s="71" t="s">
        <v>121</v>
      </c>
      <c r="D6" s="71"/>
      <c r="E6" s="70" t="s">
        <v>130</v>
      </c>
      <c r="F6" s="69" t="s">
        <v>119</v>
      </c>
    </row>
    <row r="7" spans="1:8" ht="32.1" customHeight="1">
      <c r="A7" s="61">
        <v>4</v>
      </c>
      <c r="B7" s="68" t="s">
        <v>129</v>
      </c>
      <c r="C7" s="68" t="s">
        <v>128</v>
      </c>
      <c r="D7" s="68"/>
      <c r="E7" s="66" t="s">
        <v>127</v>
      </c>
      <c r="F7" s="65" t="s">
        <v>126</v>
      </c>
    </row>
    <row r="8" spans="1:8" ht="32.1" customHeight="1">
      <c r="A8" s="61">
        <v>5</v>
      </c>
      <c r="B8" s="66" t="s">
        <v>125</v>
      </c>
      <c r="C8" s="66" t="s">
        <v>124</v>
      </c>
      <c r="D8" s="66"/>
      <c r="E8" s="66" t="s">
        <v>123</v>
      </c>
      <c r="F8" s="65" t="s">
        <v>122</v>
      </c>
      <c r="H8" s="56">
        <f>E8-B8</f>
        <v>5.208333333333337E-2</v>
      </c>
    </row>
    <row r="9" spans="1:8" ht="32.1" customHeight="1">
      <c r="A9" s="61">
        <v>6</v>
      </c>
      <c r="B9" s="66" t="s">
        <v>121</v>
      </c>
      <c r="C9" s="66" t="s">
        <v>120</v>
      </c>
      <c r="D9" s="66"/>
      <c r="E9" s="66" t="s">
        <v>119</v>
      </c>
      <c r="F9" s="65" t="s">
        <v>118</v>
      </c>
      <c r="H9" s="56">
        <f>E9-B9</f>
        <v>5.5555555555555525E-2</v>
      </c>
    </row>
    <row r="10" spans="1:8" ht="32.1" customHeight="1">
      <c r="A10" s="61">
        <v>7</v>
      </c>
      <c r="B10" s="67" t="s">
        <v>117</v>
      </c>
      <c r="C10" s="66" t="s">
        <v>116</v>
      </c>
      <c r="D10" s="66"/>
      <c r="E10" s="66" t="s">
        <v>115</v>
      </c>
      <c r="F10" s="65" t="s">
        <v>114</v>
      </c>
      <c r="H10" s="56">
        <f>E10-B10</f>
        <v>5.555555555555558E-2</v>
      </c>
    </row>
    <row r="11" spans="1:8" ht="32.1" customHeight="1">
      <c r="A11" s="61">
        <v>8</v>
      </c>
      <c r="B11" s="67" t="s">
        <v>113</v>
      </c>
      <c r="C11" s="66" t="s">
        <v>112</v>
      </c>
      <c r="D11" s="66"/>
      <c r="E11" s="66" t="s">
        <v>111</v>
      </c>
      <c r="F11" s="65" t="s">
        <v>110</v>
      </c>
      <c r="H11" s="56">
        <f>E11-B11</f>
        <v>5.5555555555555525E-2</v>
      </c>
    </row>
    <row r="12" spans="1:8" ht="32.1" customHeight="1">
      <c r="A12" s="61">
        <v>9</v>
      </c>
      <c r="B12" s="64">
        <f>B11+TIME(0,27,0)</f>
        <v>0.35555555555555557</v>
      </c>
      <c r="C12" s="64">
        <f>C11+TIME(0,27,0)</f>
        <v>0.40416666666666667</v>
      </c>
      <c r="D12" s="64"/>
      <c r="E12" s="64">
        <f>E11+TIME(0,27,0)</f>
        <v>0.41111111111111109</v>
      </c>
      <c r="F12" s="64">
        <f>F11+TIME(0,27,0)</f>
        <v>0.46319444444444441</v>
      </c>
      <c r="H12" s="56">
        <f>E12-B12</f>
        <v>5.5555555555555525E-2</v>
      </c>
    </row>
    <row r="13" spans="1:8" ht="32.1" customHeight="1">
      <c r="A13" s="61">
        <v>10</v>
      </c>
      <c r="B13" s="64">
        <f>B12+TIME(0,27,0)</f>
        <v>0.37430555555555556</v>
      </c>
      <c r="C13" s="64">
        <f>C12+TIME(0,27,0)</f>
        <v>0.42291666666666666</v>
      </c>
      <c r="D13" s="64"/>
      <c r="E13" s="64">
        <f>E12+TIME(0,27,0)</f>
        <v>0.42986111111111108</v>
      </c>
      <c r="F13" s="64">
        <f>F12+TIME(0,27,0)</f>
        <v>0.4819444444444444</v>
      </c>
      <c r="H13" s="56">
        <f>E13-B13</f>
        <v>5.5555555555555525E-2</v>
      </c>
    </row>
    <row r="14" spans="1:8" ht="32.1" customHeight="1">
      <c r="A14" s="61">
        <v>11</v>
      </c>
      <c r="B14" s="64">
        <f>B13+TIME(0,27,0)</f>
        <v>0.39305555555555555</v>
      </c>
      <c r="C14" s="64">
        <f>C13+TIME(0,27,0)</f>
        <v>0.44166666666666665</v>
      </c>
      <c r="D14" s="64"/>
      <c r="E14" s="64">
        <f>E13+TIME(0,27,0)</f>
        <v>0.44861111111111107</v>
      </c>
      <c r="F14" s="64">
        <f>F13+TIME(0,27,0)</f>
        <v>0.50069444444444444</v>
      </c>
      <c r="H14" s="56">
        <f>E14-B14</f>
        <v>5.5555555555555525E-2</v>
      </c>
    </row>
    <row r="15" spans="1:8" ht="32.1" customHeight="1">
      <c r="A15" s="61">
        <v>12</v>
      </c>
      <c r="B15" s="64">
        <f>B14+TIME(0,27,0)</f>
        <v>0.41180555555555554</v>
      </c>
      <c r="C15" s="64">
        <f>C14+TIME(0,27,0)</f>
        <v>0.46041666666666664</v>
      </c>
      <c r="D15" s="64"/>
      <c r="E15" s="64">
        <f>E14+TIME(0,27,0)</f>
        <v>0.46736111111111106</v>
      </c>
      <c r="F15" s="64">
        <f>F14+TIME(0,27,0)</f>
        <v>0.51944444444444449</v>
      </c>
      <c r="H15" s="56">
        <f>E15-B15</f>
        <v>5.5555555555555525E-2</v>
      </c>
    </row>
    <row r="16" spans="1:8" ht="32.1" customHeight="1">
      <c r="A16" s="61">
        <v>13</v>
      </c>
      <c r="B16" s="64">
        <f>B15+TIME(0,27,0)</f>
        <v>0.43055555555555552</v>
      </c>
      <c r="C16" s="64">
        <f>C15+TIME(0,27,0)</f>
        <v>0.47916666666666663</v>
      </c>
      <c r="D16" s="64"/>
      <c r="E16" s="64">
        <f>E15+TIME(0,27,0)</f>
        <v>0.48611111111111105</v>
      </c>
      <c r="F16" s="64">
        <f>F15+TIME(0,27,0)</f>
        <v>0.53819444444444453</v>
      </c>
      <c r="H16" s="56">
        <f>E16-B16</f>
        <v>5.5555555555555525E-2</v>
      </c>
    </row>
    <row r="17" spans="1:8" ht="32.1" customHeight="1">
      <c r="A17" s="61">
        <v>14</v>
      </c>
      <c r="B17" s="64">
        <f>B16+TIME(0,27,0)</f>
        <v>0.44930555555555551</v>
      </c>
      <c r="C17" s="64">
        <f>C16+TIME(0,27,0)</f>
        <v>0.49791666666666662</v>
      </c>
      <c r="D17" s="64">
        <v>0.50138888888888888</v>
      </c>
      <c r="E17" s="64">
        <f>E16+TIME(0,27,0)</f>
        <v>0.50486111111111109</v>
      </c>
      <c r="F17" s="64">
        <f>F16+TIME(0,27,0)</f>
        <v>0.55694444444444458</v>
      </c>
      <c r="H17" s="56">
        <f>E17-B17</f>
        <v>5.555555555555558E-2</v>
      </c>
    </row>
    <row r="18" spans="1:8" ht="31.5">
      <c r="A18" s="61">
        <v>15</v>
      </c>
      <c r="B18" s="64">
        <f>B17+TIME(0,27,0)</f>
        <v>0.4680555555555555</v>
      </c>
      <c r="C18" s="64">
        <f>C17+TIME(0,27,0)</f>
        <v>0.51666666666666661</v>
      </c>
      <c r="D18" s="64"/>
      <c r="E18" s="64">
        <f>E17+TIME(0,27,0)</f>
        <v>0.52361111111111114</v>
      </c>
      <c r="F18" s="64">
        <f>F17+TIME(0,27,0)</f>
        <v>0.57569444444444462</v>
      </c>
      <c r="H18" s="56">
        <f>E18-B18</f>
        <v>5.5555555555555636E-2</v>
      </c>
    </row>
    <row r="19" spans="1:8" ht="32.1" customHeight="1">
      <c r="A19" s="61">
        <v>16</v>
      </c>
      <c r="B19" s="64">
        <f>B18+TIME(0,27,0)</f>
        <v>0.48680555555555549</v>
      </c>
      <c r="C19" s="64">
        <f>C18+TIME(0,27,0)</f>
        <v>0.53541666666666665</v>
      </c>
      <c r="D19" s="64"/>
      <c r="E19" s="64">
        <f>E18+TIME(0,27,0)</f>
        <v>0.54236111111111118</v>
      </c>
      <c r="F19" s="64">
        <f>F18+TIME(0,27,0)</f>
        <v>0.59444444444444466</v>
      </c>
      <c r="H19" s="56">
        <f>E19-B19</f>
        <v>5.5555555555555691E-2</v>
      </c>
    </row>
    <row r="20" spans="1:8" ht="32.1" customHeight="1">
      <c r="A20" s="61">
        <v>17</v>
      </c>
      <c r="B20" s="64">
        <f>B19+TIME(0,27,0)</f>
        <v>0.50555555555555554</v>
      </c>
      <c r="C20" s="64">
        <f>C19+TIME(0,27,0)</f>
        <v>0.5541666666666667</v>
      </c>
      <c r="D20" s="64"/>
      <c r="E20" s="64">
        <f>E19+TIME(0,27,0)</f>
        <v>0.56111111111111123</v>
      </c>
      <c r="F20" s="64">
        <f>F19+TIME(0,27,0)</f>
        <v>0.61319444444444471</v>
      </c>
      <c r="H20" s="56">
        <f>E20-B20</f>
        <v>5.5555555555555691E-2</v>
      </c>
    </row>
    <row r="21" spans="1:8" ht="32.1" customHeight="1">
      <c r="A21" s="61">
        <v>18</v>
      </c>
      <c r="B21" s="64">
        <f>B20+TIME(0,27,0)</f>
        <v>0.52430555555555558</v>
      </c>
      <c r="C21" s="64">
        <f>C20+TIME(0,27,0)</f>
        <v>0.57291666666666674</v>
      </c>
      <c r="D21" s="64"/>
      <c r="E21" s="64">
        <f>E20+TIME(0,27,0)</f>
        <v>0.57986111111111127</v>
      </c>
      <c r="F21" s="64">
        <f>F20+TIME(0,27,0)</f>
        <v>0.63194444444444475</v>
      </c>
      <c r="H21" s="56">
        <f>E21-B21</f>
        <v>5.5555555555555691E-2</v>
      </c>
    </row>
    <row r="22" spans="1:8" ht="32.1" customHeight="1">
      <c r="A22" s="61">
        <v>19</v>
      </c>
      <c r="B22" s="64">
        <f>B21+TIME(0,27,0)</f>
        <v>0.54305555555555562</v>
      </c>
      <c r="C22" s="64">
        <f>C21+TIME(0,27,0)</f>
        <v>0.59166666666666679</v>
      </c>
      <c r="D22" s="64"/>
      <c r="E22" s="64">
        <f>E21+TIME(0,27,0)</f>
        <v>0.59861111111111132</v>
      </c>
      <c r="F22" s="64">
        <f>F21+TIME(0,27,0)</f>
        <v>0.6506944444444448</v>
      </c>
      <c r="H22" s="56">
        <f>E22-B22</f>
        <v>5.5555555555555691E-2</v>
      </c>
    </row>
    <row r="23" spans="1:8" ht="32.1" customHeight="1">
      <c r="A23" s="61">
        <v>20</v>
      </c>
      <c r="B23" s="64">
        <f>B22+TIME(0,27,0)</f>
        <v>0.56180555555555567</v>
      </c>
      <c r="C23" s="64">
        <f>C22+TIME(0,27,0)</f>
        <v>0.61041666666666683</v>
      </c>
      <c r="D23" s="64"/>
      <c r="E23" s="64">
        <f>E22+TIME(0,27,0)</f>
        <v>0.61736111111111136</v>
      </c>
      <c r="F23" s="64">
        <f>F22+TIME(0,27,0)</f>
        <v>0.66944444444444484</v>
      </c>
      <c r="H23" s="56">
        <f>E23-B23</f>
        <v>5.5555555555555691E-2</v>
      </c>
    </row>
    <row r="24" spans="1:8" ht="32.1" customHeight="1">
      <c r="A24" s="61">
        <v>21</v>
      </c>
      <c r="B24" s="64">
        <f>B23+TIME(0,27,0)</f>
        <v>0.58055555555555571</v>
      </c>
      <c r="C24" s="64">
        <f>C23+TIME(0,27,0)</f>
        <v>0.62916666666666687</v>
      </c>
      <c r="D24" s="64"/>
      <c r="E24" s="64">
        <f>E23+TIME(0,27,0)</f>
        <v>0.6361111111111114</v>
      </c>
      <c r="F24" s="64">
        <f>F23+TIME(0,27,0)</f>
        <v>0.68819444444444489</v>
      </c>
      <c r="H24" s="56">
        <f>E24-B24</f>
        <v>5.5555555555555691E-2</v>
      </c>
    </row>
    <row r="25" spans="1:8" ht="32.1" customHeight="1">
      <c r="A25" s="61">
        <v>22</v>
      </c>
      <c r="B25" s="64">
        <f>B24+TIME(0,27,0)</f>
        <v>0.59930555555555576</v>
      </c>
      <c r="C25" s="64">
        <f>C24+TIME(0,27,0)</f>
        <v>0.64791666666666692</v>
      </c>
      <c r="D25" s="64"/>
      <c r="E25" s="64">
        <f>E24+TIME(0,27,0)</f>
        <v>0.65486111111111145</v>
      </c>
      <c r="F25" s="64">
        <f>F24+TIME(0,27,0)</f>
        <v>0.70694444444444493</v>
      </c>
      <c r="H25" s="56">
        <f>E25-B25</f>
        <v>5.5555555555555691E-2</v>
      </c>
    </row>
    <row r="26" spans="1:8" ht="32.1" customHeight="1">
      <c r="A26" s="61">
        <v>23</v>
      </c>
      <c r="B26" s="64">
        <f>B25+TIME(0,27,0)</f>
        <v>0.6180555555555558</v>
      </c>
      <c r="C26" s="64">
        <f>C25+TIME(0,27,0)</f>
        <v>0.66666666666666696</v>
      </c>
      <c r="D26" s="64"/>
      <c r="E26" s="64">
        <f>E25+TIME(0,27,0)</f>
        <v>0.67361111111111149</v>
      </c>
      <c r="F26" s="64">
        <f>F25+TIME(0,27,0)</f>
        <v>0.72569444444444497</v>
      </c>
      <c r="H26" s="56">
        <f>E26-B26</f>
        <v>5.5555555555555691E-2</v>
      </c>
    </row>
    <row r="27" spans="1:8" ht="32.1" customHeight="1">
      <c r="A27" s="61">
        <v>24</v>
      </c>
      <c r="B27" s="64">
        <f>B26+TIME(0,27,0)</f>
        <v>0.63680555555555585</v>
      </c>
      <c r="C27" s="64">
        <f>C26+TIME(0,27,0)</f>
        <v>0.68541666666666701</v>
      </c>
      <c r="D27" s="64"/>
      <c r="E27" s="64">
        <f>E26+TIME(0,27,0)</f>
        <v>0.69236111111111154</v>
      </c>
      <c r="F27" s="64">
        <f>F26+TIME(0,27,0)</f>
        <v>0.74444444444444502</v>
      </c>
      <c r="H27" s="56">
        <f>E27-B27</f>
        <v>5.5555555555555691E-2</v>
      </c>
    </row>
    <row r="28" spans="1:8" ht="32.1" customHeight="1">
      <c r="A28" s="61">
        <v>25</v>
      </c>
      <c r="B28" s="64">
        <f>B27+TIME(0,27,0)</f>
        <v>0.65555555555555589</v>
      </c>
      <c r="C28" s="64">
        <f>C27+TIME(0,27,0)</f>
        <v>0.70416666666666705</v>
      </c>
      <c r="D28" s="64"/>
      <c r="E28" s="64">
        <f>E27+TIME(0,27,0)</f>
        <v>0.71111111111111158</v>
      </c>
      <c r="F28" s="64">
        <f>F27+TIME(0,27,0)</f>
        <v>0.76319444444444506</v>
      </c>
      <c r="H28" s="56">
        <f>E28-B28</f>
        <v>5.5555555555555691E-2</v>
      </c>
    </row>
    <row r="29" spans="1:8" ht="32.1" customHeight="1">
      <c r="A29" s="61">
        <v>26</v>
      </c>
      <c r="B29" s="64">
        <f>B28+TIME(0,27,0)</f>
        <v>0.67430555555555594</v>
      </c>
      <c r="C29" s="64">
        <f>C28+TIME(0,27,0)</f>
        <v>0.7229166666666671</v>
      </c>
      <c r="D29" s="64"/>
      <c r="E29" s="64">
        <f>E28+TIME(0,27,0)</f>
        <v>0.72986111111111163</v>
      </c>
      <c r="F29" s="64">
        <f>F28+TIME(0,27,0)</f>
        <v>0.78194444444444511</v>
      </c>
      <c r="H29" s="56">
        <f>E29-B29</f>
        <v>5.5555555555555691E-2</v>
      </c>
    </row>
    <row r="30" spans="1:8" ht="31.5">
      <c r="A30" s="61">
        <v>27</v>
      </c>
      <c r="B30" s="64">
        <f>B29+TIME(0,27,0)</f>
        <v>0.69305555555555598</v>
      </c>
      <c r="C30" s="64">
        <f>C29+TIME(0,27,0)</f>
        <v>0.74166666666666714</v>
      </c>
      <c r="D30" s="64"/>
      <c r="E30" s="64">
        <f>E29+TIME(0,27,0)</f>
        <v>0.74861111111111167</v>
      </c>
      <c r="F30" s="64">
        <f>F29+TIME(0,27,0)</f>
        <v>0.80069444444444515</v>
      </c>
      <c r="H30" s="56">
        <f>E30-B30</f>
        <v>5.5555555555555691E-2</v>
      </c>
    </row>
    <row r="31" spans="1:8" ht="32.1" customHeight="1">
      <c r="A31" s="61">
        <v>28</v>
      </c>
      <c r="B31" s="64">
        <f>B30+TIME(0,27,0)</f>
        <v>0.71180555555555602</v>
      </c>
      <c r="C31" s="64">
        <f>C30+TIME(0,27,0)</f>
        <v>0.76041666666666718</v>
      </c>
      <c r="D31" s="64"/>
      <c r="E31" s="64">
        <f>E30+TIME(0,27,0)</f>
        <v>0.76736111111111172</v>
      </c>
      <c r="F31" s="64">
        <f>F30+TIME(0,27,0)</f>
        <v>0.8194444444444452</v>
      </c>
      <c r="H31" s="56">
        <f>E31-B31</f>
        <v>5.5555555555555691E-2</v>
      </c>
    </row>
    <row r="32" spans="1:8" ht="32.1" customHeight="1">
      <c r="A32" s="61">
        <v>29</v>
      </c>
      <c r="B32" s="64">
        <f>B31+TIME(0,27,0)</f>
        <v>0.73055555555555607</v>
      </c>
      <c r="C32" s="64">
        <f>C31+TIME(0,27,0)</f>
        <v>0.77916666666666723</v>
      </c>
      <c r="D32" s="64"/>
      <c r="E32" s="64">
        <f>E31+TIME(0,27,0)</f>
        <v>0.78611111111111176</v>
      </c>
      <c r="F32" s="64">
        <f>F31+TIME(0,27,0)</f>
        <v>0.83819444444444524</v>
      </c>
      <c r="H32" s="56">
        <f>E32-B32</f>
        <v>5.5555555555555691E-2</v>
      </c>
    </row>
    <row r="33" spans="1:8" ht="32.1" customHeight="1">
      <c r="A33" s="61">
        <v>30</v>
      </c>
      <c r="B33" s="64">
        <f>B32+TIME(0,27,0)</f>
        <v>0.74930555555555611</v>
      </c>
      <c r="C33" s="64">
        <f>C32+TIME(0,27,0)</f>
        <v>0.79791666666666727</v>
      </c>
      <c r="D33" s="64"/>
      <c r="E33" s="64">
        <f>E32+TIME(0,27,0)</f>
        <v>0.8048611111111118</v>
      </c>
      <c r="F33" s="64">
        <f>F32+TIME(0,27,0)</f>
        <v>0.85694444444444529</v>
      </c>
      <c r="H33" s="56">
        <f>E33-B33</f>
        <v>5.5555555555555691E-2</v>
      </c>
    </row>
    <row r="34" spans="1:8" ht="32.1" customHeight="1">
      <c r="A34" s="61">
        <v>31</v>
      </c>
      <c r="B34" s="64">
        <f>B33+TIME(0,27,0)</f>
        <v>0.76805555555555616</v>
      </c>
      <c r="C34" s="64">
        <f>C33+TIME(0,27,0)</f>
        <v>0.81666666666666732</v>
      </c>
      <c r="D34" s="64"/>
      <c r="E34" s="64">
        <f>E33+TIME(0,27,0)</f>
        <v>0.82361111111111185</v>
      </c>
      <c r="F34" s="64" t="s">
        <v>109</v>
      </c>
      <c r="H34" s="56">
        <f>E34-B34</f>
        <v>5.5555555555555691E-2</v>
      </c>
    </row>
    <row r="35" spans="1:8" ht="32.1" customHeight="1">
      <c r="A35" s="61">
        <v>32</v>
      </c>
      <c r="B35" s="64">
        <f>B34+TIME(0,27,0)</f>
        <v>0.7868055555555562</v>
      </c>
      <c r="C35" s="64">
        <f>C34+TIME(0,27,0)</f>
        <v>0.83541666666666736</v>
      </c>
      <c r="D35" s="64">
        <v>0.83888888888888891</v>
      </c>
      <c r="E35" s="63" t="s">
        <v>108</v>
      </c>
      <c r="F35" s="62"/>
      <c r="H35" s="56" t="e">
        <f>E35-B35</f>
        <v>#VALUE!</v>
      </c>
    </row>
    <row r="36" spans="1:8" ht="31.5">
      <c r="A36" s="61">
        <v>33</v>
      </c>
      <c r="B36" s="60">
        <v>0.80902777777777779</v>
      </c>
      <c r="C36" s="60">
        <v>0.85763888888888884</v>
      </c>
      <c r="D36" s="59" t="s">
        <v>107</v>
      </c>
      <c r="E36" s="58"/>
      <c r="F36" s="57"/>
      <c r="H36" s="56" t="e">
        <f>D36-B36</f>
        <v>#VALUE!</v>
      </c>
    </row>
    <row r="37" spans="1:8" ht="32.1" customHeight="1">
      <c r="A37" s="61">
        <v>34</v>
      </c>
      <c r="B37" s="60">
        <v>0.83333333333333337</v>
      </c>
      <c r="C37" s="60">
        <v>0.88194444444444453</v>
      </c>
      <c r="D37" s="59" t="s">
        <v>107</v>
      </c>
      <c r="E37" s="58"/>
      <c r="F37" s="57"/>
      <c r="H37" s="56">
        <f>E37-B37</f>
        <v>-0.83333333333333337</v>
      </c>
    </row>
  </sheetData>
  <autoFilter ref="A3:F37"/>
  <mergeCells count="5">
    <mergeCell ref="A1:F1"/>
    <mergeCell ref="E2:F2"/>
    <mergeCell ref="E35:F35"/>
    <mergeCell ref="D36:F36"/>
    <mergeCell ref="D37:F37"/>
  </mergeCells>
  <phoneticPr fontId="5" type="noConversion"/>
  <printOptions horizontalCentered="1"/>
  <pageMargins left="0" right="0" top="0.39370078740157483" bottom="0" header="0.31496062992125984" footer="0.31496062992125984"/>
  <pageSetup paperSize="9" scale="75" fitToHeight="0" orientation="portrait" blackAndWhite="1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J29"/>
  <sheetViews>
    <sheetView view="pageBreakPreview" zoomScaleNormal="100" zoomScaleSheetLayoutView="100" workbookViewId="0">
      <pane xSplit="1" ySplit="3" topLeftCell="B4" activePane="bottomRight" state="frozen"/>
      <selection activeCell="D7" sqref="D7"/>
      <selection pane="topRight" activeCell="D7" sqref="D7"/>
      <selection pane="bottomLeft" activeCell="D7" sqref="D7"/>
      <selection pane="bottomRight" activeCell="B2" sqref="B1:B1048576"/>
    </sheetView>
  </sheetViews>
  <sheetFormatPr defaultRowHeight="16.5"/>
  <cols>
    <col min="1" max="1" width="8.5546875" style="28" customWidth="1"/>
    <col min="2" max="2" width="23.33203125" style="28" customWidth="1"/>
    <col min="3" max="5" width="18.33203125" style="28" customWidth="1"/>
    <col min="6" max="6" width="18.6640625" style="28" bestFit="1" customWidth="1"/>
    <col min="7" max="16384" width="8.88671875" style="28"/>
  </cols>
  <sheetData>
    <row r="1" spans="1:10" ht="36.75" customHeight="1">
      <c r="A1" s="85" t="s">
        <v>146</v>
      </c>
      <c r="B1" s="85"/>
      <c r="C1" s="85"/>
      <c r="D1" s="85"/>
      <c r="E1" s="85"/>
      <c r="F1" s="85"/>
    </row>
    <row r="2" spans="1:10" ht="26.25" thickBot="1">
      <c r="A2" s="84"/>
      <c r="B2" s="84"/>
      <c r="C2" s="84"/>
      <c r="D2" s="84"/>
      <c r="E2" s="83" t="s">
        <v>91</v>
      </c>
      <c r="F2" s="83"/>
    </row>
    <row r="3" spans="1:10" ht="32.1" customHeight="1" thickBot="1">
      <c r="A3" s="93" t="s">
        <v>1</v>
      </c>
      <c r="B3" s="91" t="s">
        <v>135</v>
      </c>
      <c r="C3" s="91" t="s">
        <v>138</v>
      </c>
      <c r="D3" s="91" t="s">
        <v>137</v>
      </c>
      <c r="E3" s="92" t="s">
        <v>136</v>
      </c>
      <c r="F3" s="91" t="s">
        <v>135</v>
      </c>
    </row>
    <row r="4" spans="1:10" ht="32.1" customHeight="1" thickTop="1">
      <c r="A4" s="90">
        <v>1</v>
      </c>
      <c r="B4" s="89"/>
      <c r="C4" s="89"/>
      <c r="D4" s="89"/>
      <c r="E4" s="88" t="s">
        <v>129</v>
      </c>
      <c r="F4" s="87" t="s">
        <v>127</v>
      </c>
    </row>
    <row r="5" spans="1:10" ht="32.1" customHeight="1">
      <c r="A5" s="61">
        <v>2</v>
      </c>
      <c r="B5" s="68"/>
      <c r="C5" s="68"/>
      <c r="D5" s="68" t="s">
        <v>145</v>
      </c>
      <c r="E5" s="66" t="s">
        <v>144</v>
      </c>
      <c r="F5" s="65" t="s">
        <v>143</v>
      </c>
      <c r="H5" s="86"/>
      <c r="I5" s="86"/>
      <c r="J5" s="86"/>
    </row>
    <row r="6" spans="1:10" ht="54">
      <c r="A6" s="61">
        <v>3</v>
      </c>
      <c r="B6" s="74" t="s">
        <v>142</v>
      </c>
      <c r="C6" s="68" t="s">
        <v>130</v>
      </c>
      <c r="D6" s="68"/>
      <c r="E6" s="66" t="s">
        <v>141</v>
      </c>
      <c r="F6" s="65" t="s">
        <v>116</v>
      </c>
      <c r="H6" s="86"/>
      <c r="I6" s="86"/>
      <c r="J6" s="86"/>
    </row>
    <row r="7" spans="1:10" ht="32.1" customHeight="1">
      <c r="A7" s="61">
        <v>4</v>
      </c>
      <c r="B7" s="66" t="s">
        <v>132</v>
      </c>
      <c r="C7" s="66" t="s">
        <v>133</v>
      </c>
      <c r="D7" s="66"/>
      <c r="E7" s="66" t="s">
        <v>140</v>
      </c>
      <c r="F7" s="65" t="s">
        <v>111</v>
      </c>
      <c r="H7" s="86"/>
      <c r="I7" s="86"/>
      <c r="J7" s="86"/>
    </row>
    <row r="8" spans="1:10" ht="32.1" customHeight="1">
      <c r="A8" s="61">
        <v>5</v>
      </c>
      <c r="B8" s="64">
        <f>B7+TIME(0,35,0)</f>
        <v>0.31250000000000006</v>
      </c>
      <c r="C8" s="64">
        <f>C7+TIME(0,35,0)</f>
        <v>0.3576388888888889</v>
      </c>
      <c r="D8" s="64"/>
      <c r="E8" s="64">
        <f>E7+TIME(0,35,0)</f>
        <v>0.36458333333333331</v>
      </c>
      <c r="F8" s="64">
        <f>F7+TIME(0,35,0)</f>
        <v>0.41666666666666669</v>
      </c>
      <c r="H8" s="86"/>
      <c r="I8" s="86"/>
      <c r="J8" s="86"/>
    </row>
    <row r="9" spans="1:10" ht="32.1" customHeight="1">
      <c r="A9" s="61">
        <v>6</v>
      </c>
      <c r="B9" s="64">
        <f>B8+TIME(0,35,0)</f>
        <v>0.33680555555555564</v>
      </c>
      <c r="C9" s="64">
        <f>C8+TIME(0,35,0)</f>
        <v>0.38194444444444448</v>
      </c>
      <c r="D9" s="66"/>
      <c r="E9" s="64">
        <f>E8+TIME(0,35,0)</f>
        <v>0.3888888888888889</v>
      </c>
      <c r="F9" s="64">
        <f>F8+TIME(0,35,0)</f>
        <v>0.44097222222222227</v>
      </c>
      <c r="H9" s="86"/>
      <c r="I9" s="86"/>
      <c r="J9" s="86"/>
    </row>
    <row r="10" spans="1:10" ht="32.1" customHeight="1">
      <c r="A10" s="61">
        <v>7</v>
      </c>
      <c r="B10" s="64">
        <f>B9+TIME(0,35,0)</f>
        <v>0.36111111111111122</v>
      </c>
      <c r="C10" s="64">
        <f>C9+TIME(0,35,0)</f>
        <v>0.40625000000000006</v>
      </c>
      <c r="D10" s="64"/>
      <c r="E10" s="64">
        <f>E9+TIME(0,35,0)</f>
        <v>0.41319444444444448</v>
      </c>
      <c r="F10" s="64">
        <f>F9+TIME(0,35,0)</f>
        <v>0.46527777777777785</v>
      </c>
      <c r="H10" s="86"/>
      <c r="I10" s="86"/>
      <c r="J10" s="86"/>
    </row>
    <row r="11" spans="1:10" ht="32.1" customHeight="1">
      <c r="A11" s="61">
        <v>8</v>
      </c>
      <c r="B11" s="64">
        <f>B10+TIME(0,35,0)</f>
        <v>0.3854166666666668</v>
      </c>
      <c r="C11" s="64">
        <f>C10+TIME(0,35,0)</f>
        <v>0.43055555555555564</v>
      </c>
      <c r="D11" s="64"/>
      <c r="E11" s="64">
        <f>E10+TIME(0,35,0)</f>
        <v>0.43750000000000006</v>
      </c>
      <c r="F11" s="64">
        <f>F10+TIME(0,35,0)</f>
        <v>0.48958333333333343</v>
      </c>
      <c r="H11" s="86"/>
      <c r="I11" s="86"/>
      <c r="J11" s="86"/>
    </row>
    <row r="12" spans="1:10" ht="32.1" customHeight="1">
      <c r="A12" s="61">
        <v>9</v>
      </c>
      <c r="B12" s="64">
        <f>B11+TIME(0,35,0)</f>
        <v>0.40972222222222238</v>
      </c>
      <c r="C12" s="64">
        <f>C11+TIME(0,35,0)</f>
        <v>0.45486111111111122</v>
      </c>
      <c r="D12" s="64"/>
      <c r="E12" s="64">
        <f>E11+TIME(0,35,0)</f>
        <v>0.46180555555555564</v>
      </c>
      <c r="F12" s="64">
        <f>F11+TIME(0,35,0)</f>
        <v>0.51388888888888895</v>
      </c>
      <c r="H12" s="86"/>
      <c r="I12" s="86"/>
      <c r="J12" s="86"/>
    </row>
    <row r="13" spans="1:10" ht="32.1" customHeight="1">
      <c r="A13" s="61">
        <v>10</v>
      </c>
      <c r="B13" s="64">
        <f>B12+TIME(0,35,0)</f>
        <v>0.43402777777777796</v>
      </c>
      <c r="C13" s="64">
        <f>C12+TIME(0,35,0)</f>
        <v>0.4791666666666668</v>
      </c>
      <c r="D13" s="64"/>
      <c r="E13" s="64">
        <f>E12+TIME(0,35,0)</f>
        <v>0.48611111111111122</v>
      </c>
      <c r="F13" s="64">
        <f>F12+TIME(0,35,0)</f>
        <v>0.53819444444444453</v>
      </c>
      <c r="H13" s="86"/>
      <c r="I13" s="86"/>
      <c r="J13" s="86"/>
    </row>
    <row r="14" spans="1:10" ht="31.5">
      <c r="A14" s="61">
        <v>11</v>
      </c>
      <c r="B14" s="64">
        <f>B13+TIME(0,35,0)</f>
        <v>0.45833333333333354</v>
      </c>
      <c r="C14" s="64">
        <f>C13+TIME(0,35,0)</f>
        <v>0.50347222222222232</v>
      </c>
      <c r="D14" s="64">
        <v>0.50694444444444442</v>
      </c>
      <c r="E14" s="64">
        <f>E13+TIME(0,35,0)</f>
        <v>0.51041666666666674</v>
      </c>
      <c r="F14" s="64">
        <f>F13+TIME(0,35,0)</f>
        <v>0.56250000000000011</v>
      </c>
      <c r="H14" s="86"/>
      <c r="I14" s="86"/>
      <c r="J14" s="86"/>
    </row>
    <row r="15" spans="1:10" ht="32.1" customHeight="1">
      <c r="A15" s="61">
        <v>12</v>
      </c>
      <c r="B15" s="64">
        <f>B14+TIME(0,35,0)</f>
        <v>0.48263888888888912</v>
      </c>
      <c r="C15" s="64">
        <f>C14+TIME(0,35,0)</f>
        <v>0.5277777777777779</v>
      </c>
      <c r="D15" s="64"/>
      <c r="E15" s="64">
        <f>E14+TIME(0,35,0)</f>
        <v>0.53472222222222232</v>
      </c>
      <c r="F15" s="64">
        <f>F14+TIME(0,35,0)</f>
        <v>0.58680555555555569</v>
      </c>
      <c r="H15" s="86"/>
      <c r="I15" s="86"/>
      <c r="J15" s="86"/>
    </row>
    <row r="16" spans="1:10" ht="32.1" customHeight="1">
      <c r="A16" s="61">
        <v>13</v>
      </c>
      <c r="B16" s="64">
        <f>B15+TIME(0,35,0)</f>
        <v>0.50694444444444464</v>
      </c>
      <c r="C16" s="64">
        <f>C15+TIME(0,35,0)</f>
        <v>0.55208333333333348</v>
      </c>
      <c r="D16" s="64"/>
      <c r="E16" s="64">
        <f>E15+TIME(0,35,0)</f>
        <v>0.5590277777777779</v>
      </c>
      <c r="F16" s="64">
        <f>F15+TIME(0,35,0)</f>
        <v>0.61111111111111127</v>
      </c>
      <c r="H16" s="86"/>
      <c r="I16" s="86"/>
      <c r="J16" s="86"/>
    </row>
    <row r="17" spans="1:10" ht="32.1" customHeight="1">
      <c r="A17" s="61">
        <v>14</v>
      </c>
      <c r="B17" s="64">
        <f>B16+TIME(0,35,0)</f>
        <v>0.53125000000000022</v>
      </c>
      <c r="C17" s="64">
        <f>C16+TIME(0,35,0)</f>
        <v>0.57638888888888906</v>
      </c>
      <c r="D17" s="64"/>
      <c r="E17" s="64">
        <f>E16+TIME(0,35,0)</f>
        <v>0.58333333333333348</v>
      </c>
      <c r="F17" s="64">
        <f>F16+TIME(0,35,0)</f>
        <v>0.63541666666666685</v>
      </c>
      <c r="H17" s="86"/>
      <c r="I17" s="86"/>
      <c r="J17" s="86"/>
    </row>
    <row r="18" spans="1:10" ht="32.1" customHeight="1">
      <c r="A18" s="61">
        <v>15</v>
      </c>
      <c r="B18" s="64">
        <f>B17+TIME(0,35,0)</f>
        <v>0.5555555555555558</v>
      </c>
      <c r="C18" s="64">
        <f>C17+TIME(0,35,0)</f>
        <v>0.60069444444444464</v>
      </c>
      <c r="D18" s="64"/>
      <c r="E18" s="64">
        <f>E17+TIME(0,35,0)</f>
        <v>0.60763888888888906</v>
      </c>
      <c r="F18" s="64">
        <f>F17+TIME(0,35,0)</f>
        <v>0.65972222222222243</v>
      </c>
      <c r="H18" s="86"/>
      <c r="I18" s="86"/>
      <c r="J18" s="86"/>
    </row>
    <row r="19" spans="1:10" ht="32.1" customHeight="1">
      <c r="A19" s="61">
        <v>16</v>
      </c>
      <c r="B19" s="64">
        <f>B18+TIME(0,35,0)</f>
        <v>0.57986111111111138</v>
      </c>
      <c r="C19" s="64">
        <f>C18+TIME(0,35,0)</f>
        <v>0.62500000000000022</v>
      </c>
      <c r="D19" s="64"/>
      <c r="E19" s="64">
        <f>E18+TIME(0,35,0)</f>
        <v>0.63194444444444464</v>
      </c>
      <c r="F19" s="64">
        <f>F18+TIME(0,35,0)</f>
        <v>0.68402777777777801</v>
      </c>
      <c r="H19" s="86"/>
      <c r="I19" s="86"/>
      <c r="J19" s="86"/>
    </row>
    <row r="20" spans="1:10" ht="32.1" customHeight="1">
      <c r="A20" s="61">
        <v>17</v>
      </c>
      <c r="B20" s="64">
        <f>B19+TIME(0,35,0)</f>
        <v>0.60416666666666696</v>
      </c>
      <c r="C20" s="64">
        <f>C19+TIME(0,35,0)</f>
        <v>0.6493055555555558</v>
      </c>
      <c r="D20" s="64"/>
      <c r="E20" s="64">
        <f>E19+TIME(0,35,0)</f>
        <v>0.65625000000000022</v>
      </c>
      <c r="F20" s="64">
        <f>F19+TIME(0,35,0)</f>
        <v>0.70833333333333359</v>
      </c>
      <c r="H20" s="86"/>
      <c r="I20" s="86"/>
      <c r="J20" s="86"/>
    </row>
    <row r="21" spans="1:10" ht="32.1" customHeight="1">
      <c r="A21" s="61">
        <v>18</v>
      </c>
      <c r="B21" s="64">
        <f>B20+TIME(0,35,0)</f>
        <v>0.62847222222222254</v>
      </c>
      <c r="C21" s="64">
        <f>C20+TIME(0,35,0)</f>
        <v>0.67361111111111138</v>
      </c>
      <c r="D21" s="64"/>
      <c r="E21" s="64">
        <f>E20+TIME(0,35,0)</f>
        <v>0.6805555555555558</v>
      </c>
      <c r="F21" s="64">
        <f>F20+TIME(0,35,0)</f>
        <v>0.73263888888888917</v>
      </c>
      <c r="H21" s="86"/>
      <c r="I21" s="86"/>
      <c r="J21" s="86"/>
    </row>
    <row r="22" spans="1:10" ht="31.5">
      <c r="A22" s="61">
        <v>19</v>
      </c>
      <c r="B22" s="64">
        <f>B21+TIME(0,35,0)</f>
        <v>0.65277777777777812</v>
      </c>
      <c r="C22" s="64">
        <f>C21+TIME(0,35,0)</f>
        <v>0.69791666666666696</v>
      </c>
      <c r="D22" s="64"/>
      <c r="E22" s="64">
        <f>E21+TIME(0,35,0)</f>
        <v>0.70486111111111138</v>
      </c>
      <c r="F22" s="64">
        <f>F21+TIME(0,35,0)</f>
        <v>0.75694444444444475</v>
      </c>
      <c r="H22" s="86"/>
      <c r="I22" s="86"/>
      <c r="J22" s="86"/>
    </row>
    <row r="23" spans="1:10" ht="32.1" customHeight="1">
      <c r="A23" s="61">
        <v>20</v>
      </c>
      <c r="B23" s="64">
        <f>B22+TIME(0,35,0)</f>
        <v>0.6770833333333337</v>
      </c>
      <c r="C23" s="64">
        <f>C22+TIME(0,35,0)</f>
        <v>0.72222222222222254</v>
      </c>
      <c r="D23" s="64"/>
      <c r="E23" s="64">
        <f>E22+TIME(0,35,0)</f>
        <v>0.72916666666666696</v>
      </c>
      <c r="F23" s="64">
        <f>F22+TIME(0,35,0)</f>
        <v>0.78125000000000033</v>
      </c>
      <c r="H23" s="86"/>
      <c r="I23" s="86"/>
      <c r="J23" s="86"/>
    </row>
    <row r="24" spans="1:10" ht="32.1" customHeight="1">
      <c r="A24" s="61">
        <v>21</v>
      </c>
      <c r="B24" s="64">
        <f>B23+TIME(0,35,0)</f>
        <v>0.70138888888888928</v>
      </c>
      <c r="C24" s="64">
        <f>C23+TIME(0,35,0)</f>
        <v>0.74652777777777812</v>
      </c>
      <c r="D24" s="64"/>
      <c r="E24" s="64">
        <f>E23+TIME(0,35,0)</f>
        <v>0.75347222222222254</v>
      </c>
      <c r="F24" s="64">
        <f>F23+TIME(0,35,0)</f>
        <v>0.80555555555555591</v>
      </c>
      <c r="H24" s="86"/>
      <c r="I24" s="86"/>
      <c r="J24" s="86"/>
    </row>
    <row r="25" spans="1:10" ht="32.1" customHeight="1">
      <c r="A25" s="61">
        <v>22</v>
      </c>
      <c r="B25" s="64">
        <f>B24+TIME(0,35,0)</f>
        <v>0.72569444444444486</v>
      </c>
      <c r="C25" s="64">
        <f>C24+TIME(0,35,0)</f>
        <v>0.7708333333333337</v>
      </c>
      <c r="D25" s="60"/>
      <c r="E25" s="64">
        <f>E24+TIME(0,35,0)</f>
        <v>0.77777777777777812</v>
      </c>
      <c r="F25" s="64">
        <f>F24+TIME(0,35,0)</f>
        <v>0.82986111111111149</v>
      </c>
      <c r="H25" s="86"/>
      <c r="I25" s="86"/>
      <c r="J25" s="86"/>
    </row>
    <row r="26" spans="1:10" ht="32.1" customHeight="1">
      <c r="A26" s="61">
        <v>23</v>
      </c>
      <c r="B26" s="64">
        <f>B25+TIME(0,35,0)</f>
        <v>0.75000000000000044</v>
      </c>
      <c r="C26" s="64">
        <f>C25+TIME(0,35,0)</f>
        <v>0.79513888888888928</v>
      </c>
      <c r="D26" s="60"/>
      <c r="E26" s="64">
        <f>E25+TIME(0,35,0)</f>
        <v>0.8020833333333337</v>
      </c>
      <c r="F26" s="64">
        <f>F25+TIME(0,35,0)</f>
        <v>0.85416666666666707</v>
      </c>
      <c r="H26" s="86"/>
      <c r="I26" s="86"/>
      <c r="J26" s="86"/>
    </row>
    <row r="27" spans="1:10" ht="32.1" customHeight="1">
      <c r="A27" s="61">
        <v>24</v>
      </c>
      <c r="B27" s="60">
        <v>0.77777777777777779</v>
      </c>
      <c r="C27" s="60">
        <v>0.81944444444444453</v>
      </c>
      <c r="D27" s="60">
        <v>0.82291666666666663</v>
      </c>
      <c r="E27" s="59" t="s">
        <v>108</v>
      </c>
      <c r="F27" s="57"/>
      <c r="H27" s="86"/>
      <c r="I27" s="86"/>
      <c r="J27" s="86"/>
    </row>
    <row r="28" spans="1:10" ht="32.1" customHeight="1">
      <c r="A28" s="61">
        <v>25</v>
      </c>
      <c r="B28" s="60">
        <v>0.80555555555555547</v>
      </c>
      <c r="C28" s="60">
        <v>0.84722222222222221</v>
      </c>
      <c r="D28" s="60"/>
      <c r="E28" s="59" t="s">
        <v>107</v>
      </c>
      <c r="F28" s="57"/>
      <c r="H28" s="86"/>
      <c r="I28" s="86"/>
      <c r="J28" s="86"/>
    </row>
    <row r="29" spans="1:10" ht="63" customHeight="1">
      <c r="A29" s="61">
        <v>26</v>
      </c>
      <c r="B29" s="60">
        <v>0.83333333333333337</v>
      </c>
      <c r="C29" s="60">
        <v>0.875</v>
      </c>
      <c r="D29" s="60"/>
      <c r="E29" s="59" t="s">
        <v>107</v>
      </c>
      <c r="F29" s="57"/>
      <c r="H29" s="86"/>
      <c r="I29" s="86"/>
      <c r="J29" s="86"/>
    </row>
  </sheetData>
  <autoFilter ref="A3:F29"/>
  <mergeCells count="5">
    <mergeCell ref="E29:F29"/>
    <mergeCell ref="E28:F28"/>
    <mergeCell ref="E27:F27"/>
    <mergeCell ref="A1:F1"/>
    <mergeCell ref="E2:F2"/>
  </mergeCells>
  <phoneticPr fontId="5" type="noConversion"/>
  <printOptions horizontalCentered="1"/>
  <pageMargins left="0" right="0" top="0.59055118110236227" bottom="0" header="0.31496062992125984" footer="0.31496062992125984"/>
  <pageSetup paperSize="9" scale="82" fitToHeight="0" orientation="portrait" blackAndWhite="1" verticalDpi="0" r:id="rId1"/>
  <rowBreaks count="1" manualBreakCount="1">
    <brk id="29" max="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N59"/>
  <sheetViews>
    <sheetView view="pageBreakPreview" zoomScale="93" zoomScaleNormal="100" zoomScaleSheetLayoutView="93" workbookViewId="0">
      <pane xSplit="1" ySplit="3" topLeftCell="B49" activePane="bottomRight" state="frozen"/>
      <selection activeCell="N25" sqref="N25"/>
      <selection pane="topRight" activeCell="N25" sqref="N25"/>
      <selection pane="bottomLeft" activeCell="N25" sqref="N25"/>
      <selection pane="bottomRight" activeCell="B2" sqref="B1:B1048576"/>
    </sheetView>
  </sheetViews>
  <sheetFormatPr defaultRowHeight="5.65" customHeight="1"/>
  <cols>
    <col min="1" max="1" width="5.21875" style="29" customWidth="1"/>
    <col min="2" max="8" width="8.6640625" style="29" customWidth="1"/>
    <col min="9" max="16384" width="8.88671875" style="28"/>
  </cols>
  <sheetData>
    <row r="1" spans="1:14" ht="24.75" customHeight="1">
      <c r="A1" s="126" t="s">
        <v>162</v>
      </c>
      <c r="B1" s="125"/>
      <c r="C1" s="125"/>
      <c r="D1" s="125"/>
      <c r="E1" s="125"/>
      <c r="F1" s="125"/>
      <c r="G1" s="125"/>
      <c r="H1" s="124"/>
    </row>
    <row r="2" spans="1:14" ht="15.75" customHeight="1" thickBot="1">
      <c r="A2" s="123"/>
      <c r="B2" s="122"/>
      <c r="C2" s="122"/>
      <c r="D2" s="122"/>
      <c r="E2" s="122"/>
      <c r="F2" s="121"/>
      <c r="G2" s="120" t="s">
        <v>91</v>
      </c>
      <c r="H2" s="119"/>
    </row>
    <row r="3" spans="1:14" s="94" customFormat="1" ht="35.25" thickBot="1">
      <c r="A3" s="118" t="s">
        <v>1</v>
      </c>
      <c r="B3" s="117" t="s">
        <v>159</v>
      </c>
      <c r="C3" s="117" t="s">
        <v>53</v>
      </c>
      <c r="D3" s="117" t="s">
        <v>160</v>
      </c>
      <c r="E3" s="117" t="s">
        <v>161</v>
      </c>
      <c r="F3" s="117" t="s">
        <v>160</v>
      </c>
      <c r="G3" s="117" t="s">
        <v>53</v>
      </c>
      <c r="H3" s="116" t="s">
        <v>159</v>
      </c>
    </row>
    <row r="4" spans="1:14" s="94" customFormat="1" ht="21.95" customHeight="1">
      <c r="A4" s="100">
        <v>1</v>
      </c>
      <c r="B4" s="115"/>
      <c r="C4" s="115"/>
      <c r="D4" s="115"/>
      <c r="E4" s="115"/>
      <c r="F4" s="114" t="s">
        <v>158</v>
      </c>
      <c r="G4" s="113">
        <v>0.30208333333333331</v>
      </c>
      <c r="H4" s="112">
        <v>0.32361111111111113</v>
      </c>
      <c r="I4" s="101"/>
      <c r="J4" s="101"/>
      <c r="K4" s="101"/>
      <c r="L4" s="101"/>
      <c r="M4" s="101"/>
      <c r="N4" s="111"/>
    </row>
    <row r="5" spans="1:14" s="94" customFormat="1" ht="21.95" customHeight="1">
      <c r="A5" s="100">
        <v>2</v>
      </c>
      <c r="B5" s="106"/>
      <c r="C5" s="106"/>
      <c r="D5" s="106"/>
      <c r="E5" s="109" t="s">
        <v>158</v>
      </c>
      <c r="F5" s="105">
        <v>0.29097222222222224</v>
      </c>
      <c r="G5" s="105">
        <v>0.31180555555555556</v>
      </c>
      <c r="H5" s="108">
        <v>0.33333333333333337</v>
      </c>
      <c r="I5" s="101"/>
      <c r="J5" s="101"/>
      <c r="K5" s="101"/>
      <c r="L5" s="101"/>
      <c r="M5" s="101"/>
    </row>
    <row r="6" spans="1:14" s="94" customFormat="1" ht="21.95" customHeight="1">
      <c r="A6" s="100">
        <v>3</v>
      </c>
      <c r="B6" s="106"/>
      <c r="C6" s="106"/>
      <c r="D6" s="106"/>
      <c r="E6" s="109" t="s">
        <v>157</v>
      </c>
      <c r="F6" s="105">
        <v>0.30069444444444449</v>
      </c>
      <c r="G6" s="105">
        <v>0.3215277777777778</v>
      </c>
      <c r="H6" s="108">
        <v>0.34305555555555561</v>
      </c>
      <c r="I6" s="101"/>
      <c r="J6" s="101"/>
      <c r="K6" s="101"/>
      <c r="L6" s="101"/>
      <c r="M6" s="101"/>
    </row>
    <row r="7" spans="1:14" s="94" customFormat="1" ht="21.95" customHeight="1">
      <c r="A7" s="100">
        <v>4</v>
      </c>
      <c r="B7" s="106"/>
      <c r="C7" s="105">
        <v>0.2673611111111111</v>
      </c>
      <c r="D7" s="110" t="s">
        <v>148</v>
      </c>
      <c r="E7" s="109" t="s">
        <v>156</v>
      </c>
      <c r="F7" s="105">
        <v>0.31041666666666673</v>
      </c>
      <c r="G7" s="105">
        <v>0.33125000000000004</v>
      </c>
      <c r="H7" s="108">
        <v>0.35277777777777786</v>
      </c>
      <c r="I7" s="101"/>
      <c r="J7" s="101"/>
      <c r="K7" s="101"/>
      <c r="L7" s="101"/>
      <c r="M7" s="101"/>
    </row>
    <row r="8" spans="1:14" s="94" customFormat="1" ht="21.95" customHeight="1">
      <c r="A8" s="100">
        <v>5</v>
      </c>
      <c r="B8" s="107" t="s">
        <v>155</v>
      </c>
      <c r="C8" s="105">
        <v>0.27777777777777779</v>
      </c>
      <c r="D8" s="105">
        <v>0.29722222222222222</v>
      </c>
      <c r="E8" s="109" t="s">
        <v>154</v>
      </c>
      <c r="F8" s="105">
        <v>0.32013888888888897</v>
      </c>
      <c r="G8" s="105">
        <v>0.34097222222222229</v>
      </c>
      <c r="H8" s="108">
        <v>0.3625000000000001</v>
      </c>
      <c r="I8" s="101"/>
      <c r="J8" s="101"/>
      <c r="K8" s="101"/>
      <c r="L8" s="101"/>
      <c r="M8" s="101"/>
    </row>
    <row r="9" spans="1:14" s="94" customFormat="1" ht="21.95" customHeight="1">
      <c r="A9" s="100">
        <v>6</v>
      </c>
      <c r="B9" s="107" t="s">
        <v>153</v>
      </c>
      <c r="C9" s="105">
        <v>0.28611111111111115</v>
      </c>
      <c r="D9" s="105">
        <v>0.30694444444444446</v>
      </c>
      <c r="E9" s="109" t="s">
        <v>152</v>
      </c>
      <c r="F9" s="105">
        <v>0.32986111111111122</v>
      </c>
      <c r="G9" s="105">
        <v>0.35069444444444453</v>
      </c>
      <c r="H9" s="108">
        <v>0.37222222222222234</v>
      </c>
      <c r="I9" s="101"/>
      <c r="J9" s="101"/>
      <c r="K9" s="101"/>
      <c r="L9" s="101"/>
      <c r="M9" s="101"/>
    </row>
    <row r="10" spans="1:14" s="94" customFormat="1" ht="21.95" customHeight="1">
      <c r="A10" s="100">
        <v>7</v>
      </c>
      <c r="B10" s="107" t="s">
        <v>151</v>
      </c>
      <c r="C10" s="105">
        <v>0.29583333333333334</v>
      </c>
      <c r="D10" s="105">
        <v>0.31666666666666671</v>
      </c>
      <c r="E10" s="105">
        <v>0.3298611111111111</v>
      </c>
      <c r="F10" s="105">
        <v>0.33958333333333346</v>
      </c>
      <c r="G10" s="105">
        <v>0.36041666666666677</v>
      </c>
      <c r="H10" s="108">
        <v>0.38194444444444459</v>
      </c>
      <c r="I10" s="101"/>
      <c r="J10" s="101"/>
      <c r="K10" s="101"/>
      <c r="L10" s="101"/>
      <c r="M10" s="101"/>
    </row>
    <row r="11" spans="1:14" s="94" customFormat="1" ht="21.95" customHeight="1">
      <c r="A11" s="100">
        <v>8</v>
      </c>
      <c r="B11" s="107" t="s">
        <v>150</v>
      </c>
      <c r="C11" s="105">
        <v>0.30555555555555558</v>
      </c>
      <c r="D11" s="105">
        <v>0.32638888888888895</v>
      </c>
      <c r="E11" s="99">
        <v>0.33958333333333335</v>
      </c>
      <c r="F11" s="99">
        <v>0.3493055555555557</v>
      </c>
      <c r="G11" s="99">
        <v>0.37013888888888902</v>
      </c>
      <c r="H11" s="102">
        <v>0.39166666666666683</v>
      </c>
      <c r="I11" s="101"/>
      <c r="J11" s="101"/>
      <c r="K11" s="101"/>
      <c r="L11" s="101"/>
      <c r="M11" s="101"/>
    </row>
    <row r="12" spans="1:14" s="94" customFormat="1" ht="21.95" customHeight="1">
      <c r="A12" s="100">
        <v>9</v>
      </c>
      <c r="B12" s="105">
        <v>0.29444444444444445</v>
      </c>
      <c r="C12" s="105">
        <v>0.31527777777777782</v>
      </c>
      <c r="D12" s="105">
        <v>0.33611111111111119</v>
      </c>
      <c r="E12" s="99">
        <v>0.34930555555555559</v>
      </c>
      <c r="F12" s="99">
        <v>0.35902777777777795</v>
      </c>
      <c r="G12" s="99">
        <v>0.37986111111111126</v>
      </c>
      <c r="H12" s="102">
        <v>0.40138888888888907</v>
      </c>
      <c r="I12" s="101"/>
      <c r="J12" s="101"/>
      <c r="K12" s="101"/>
      <c r="L12" s="101"/>
      <c r="M12" s="101"/>
    </row>
    <row r="13" spans="1:14" s="94" customFormat="1" ht="21.95" customHeight="1">
      <c r="A13" s="100">
        <v>10</v>
      </c>
      <c r="B13" s="105">
        <v>0.3041666666666667</v>
      </c>
      <c r="C13" s="105">
        <v>0.32500000000000007</v>
      </c>
      <c r="D13" s="105">
        <v>0.34583333333333344</v>
      </c>
      <c r="E13" s="99">
        <v>0.35902777777777783</v>
      </c>
      <c r="F13" s="99">
        <v>0.36875000000000019</v>
      </c>
      <c r="G13" s="99">
        <v>0.3895833333333335</v>
      </c>
      <c r="H13" s="102">
        <v>0.41111111111111132</v>
      </c>
      <c r="I13" s="101"/>
      <c r="J13" s="101"/>
      <c r="K13" s="101"/>
      <c r="L13" s="101"/>
      <c r="M13" s="101"/>
    </row>
    <row r="14" spans="1:14" s="94" customFormat="1" ht="21.95" customHeight="1">
      <c r="A14" s="100">
        <v>11</v>
      </c>
      <c r="B14" s="105">
        <v>0.31388888888888894</v>
      </c>
      <c r="C14" s="105">
        <v>0.33472222222222231</v>
      </c>
      <c r="D14" s="105">
        <v>0.35555555555555568</v>
      </c>
      <c r="E14" s="99">
        <v>0.36875000000000008</v>
      </c>
      <c r="F14" s="99">
        <v>0.38055555555555554</v>
      </c>
      <c r="G14" s="99">
        <v>0.40138888888888885</v>
      </c>
      <c r="H14" s="102">
        <v>0.42291666666666666</v>
      </c>
      <c r="I14" s="101"/>
      <c r="J14" s="101"/>
      <c r="K14" s="101"/>
      <c r="L14" s="101"/>
      <c r="M14" s="101"/>
    </row>
    <row r="15" spans="1:14" s="94" customFormat="1" ht="21.95" customHeight="1">
      <c r="A15" s="100">
        <v>12</v>
      </c>
      <c r="B15" s="105">
        <v>0.32361111111111118</v>
      </c>
      <c r="C15" s="105">
        <v>0.34444444444444455</v>
      </c>
      <c r="D15" s="105">
        <v>0.36527777777777792</v>
      </c>
      <c r="E15" s="99">
        <v>0.37847222222222232</v>
      </c>
      <c r="F15" s="103" t="s">
        <v>148</v>
      </c>
      <c r="G15" s="99">
        <v>0.40902777777777799</v>
      </c>
      <c r="H15" s="102">
        <v>0.4305555555555558</v>
      </c>
      <c r="I15" s="101"/>
      <c r="J15" s="101"/>
      <c r="K15" s="101"/>
      <c r="L15" s="101"/>
      <c r="M15" s="101"/>
    </row>
    <row r="16" spans="1:14" s="94" customFormat="1" ht="21.95" customHeight="1">
      <c r="A16" s="100">
        <v>13</v>
      </c>
      <c r="B16" s="105">
        <v>0.33333333333333343</v>
      </c>
      <c r="C16" s="105">
        <v>0.3541666666666668</v>
      </c>
      <c r="D16" s="105">
        <v>0.37500000000000017</v>
      </c>
      <c r="E16" s="99">
        <v>0.38819444444444456</v>
      </c>
      <c r="F16" s="99">
        <v>0.39583333333333331</v>
      </c>
      <c r="G16" s="99">
        <v>0.41666666666666669</v>
      </c>
      <c r="H16" s="102">
        <v>0.4381944444444445</v>
      </c>
      <c r="I16" s="101"/>
      <c r="J16" s="101"/>
      <c r="K16" s="101"/>
      <c r="L16" s="101"/>
      <c r="M16" s="101"/>
    </row>
    <row r="17" spans="1:13" s="94" customFormat="1" ht="21.95" customHeight="1">
      <c r="A17" s="100">
        <v>14</v>
      </c>
      <c r="B17" s="99">
        <f>B16+TIME(0,16,0)</f>
        <v>0.34444444444444455</v>
      </c>
      <c r="C17" s="99">
        <f>C16+TIME(0,16,0)</f>
        <v>0.36527777777777792</v>
      </c>
      <c r="D17" s="99">
        <f>D16+TIME(0,16,0)</f>
        <v>0.38611111111111129</v>
      </c>
      <c r="E17" s="98">
        <f>E16+TIME(0,16,0)</f>
        <v>0.39930555555555569</v>
      </c>
      <c r="F17" s="99">
        <f>F16+TIME(0,16,0)</f>
        <v>0.40694444444444444</v>
      </c>
      <c r="G17" s="99">
        <f>G16+TIME(0,16,0)</f>
        <v>0.42777777777777781</v>
      </c>
      <c r="H17" s="102">
        <f>H16+TIME(0,16,0)</f>
        <v>0.44930555555555562</v>
      </c>
      <c r="I17" s="101"/>
      <c r="J17" s="101"/>
      <c r="K17" s="101"/>
      <c r="L17" s="101"/>
      <c r="M17" s="101"/>
    </row>
    <row r="18" spans="1:13" s="94" customFormat="1" ht="21.95" customHeight="1">
      <c r="A18" s="100">
        <v>15</v>
      </c>
      <c r="B18" s="99">
        <f>B17+TIME(0,16,0)</f>
        <v>0.35555555555555568</v>
      </c>
      <c r="C18" s="99">
        <f>C17+TIME(0,16,0)</f>
        <v>0.37638888888888905</v>
      </c>
      <c r="D18" s="99">
        <f>D17+TIME(0,16,0)</f>
        <v>0.39722222222222242</v>
      </c>
      <c r="E18" s="98">
        <f>E17+TIME(0,16,0)</f>
        <v>0.41041666666666682</v>
      </c>
      <c r="F18" s="99">
        <f>F17+TIME(0,16,0)</f>
        <v>0.41805555555555557</v>
      </c>
      <c r="G18" s="99">
        <f>G17+TIME(0,16,0)</f>
        <v>0.43888888888888894</v>
      </c>
      <c r="H18" s="102">
        <f>H17+TIME(0,16,0)</f>
        <v>0.46041666666666675</v>
      </c>
      <c r="I18" s="101"/>
      <c r="J18" s="101"/>
      <c r="K18" s="101"/>
      <c r="L18" s="101"/>
      <c r="M18" s="101"/>
    </row>
    <row r="19" spans="1:13" s="94" customFormat="1" ht="21.95" customHeight="1">
      <c r="A19" s="100">
        <v>16</v>
      </c>
      <c r="B19" s="99">
        <f>B18+TIME(0,16,0)</f>
        <v>0.36666666666666681</v>
      </c>
      <c r="C19" s="99">
        <f>C18+TIME(0,16,0)</f>
        <v>0.38750000000000018</v>
      </c>
      <c r="D19" s="99">
        <f>D18+TIME(0,16,0)</f>
        <v>0.40833333333333355</v>
      </c>
      <c r="E19" s="98">
        <f>E18+TIME(0,16,0)</f>
        <v>0.42152777777777795</v>
      </c>
      <c r="F19" s="99">
        <f>F18+TIME(0,16,0)</f>
        <v>0.4291666666666667</v>
      </c>
      <c r="G19" s="99">
        <f>G18+TIME(0,16,0)</f>
        <v>0.45000000000000007</v>
      </c>
      <c r="H19" s="102">
        <f>H18+TIME(0,16,0)</f>
        <v>0.47152777777777788</v>
      </c>
      <c r="I19" s="101"/>
      <c r="J19" s="101"/>
      <c r="K19" s="101"/>
      <c r="L19" s="101"/>
      <c r="M19" s="101"/>
    </row>
    <row r="20" spans="1:13" s="94" customFormat="1" ht="21.95" customHeight="1">
      <c r="A20" s="100">
        <v>17</v>
      </c>
      <c r="B20" s="99">
        <f>B19+TIME(0,16,0)</f>
        <v>0.37777777777777793</v>
      </c>
      <c r="C20" s="99">
        <f>C19+TIME(0,16,0)</f>
        <v>0.3986111111111113</v>
      </c>
      <c r="D20" s="104" t="s">
        <v>149</v>
      </c>
      <c r="E20" s="98">
        <f>E19+TIME(0,16,0)</f>
        <v>0.43263888888888907</v>
      </c>
      <c r="F20" s="99">
        <f>F19+TIME(0,16,0)</f>
        <v>0.44027777777777782</v>
      </c>
      <c r="G20" s="99">
        <f>G19+TIME(0,16,0)</f>
        <v>0.46111111111111119</v>
      </c>
      <c r="H20" s="102">
        <f>H19+TIME(0,16,0)</f>
        <v>0.48263888888888901</v>
      </c>
      <c r="I20" s="101"/>
      <c r="J20" s="101"/>
      <c r="K20" s="101"/>
      <c r="L20" s="101"/>
      <c r="M20" s="101"/>
    </row>
    <row r="21" spans="1:13" s="94" customFormat="1" ht="21.95" customHeight="1">
      <c r="A21" s="100">
        <v>18</v>
      </c>
      <c r="B21" s="99">
        <f>B20+TIME(0,16,0)</f>
        <v>0.38888888888888906</v>
      </c>
      <c r="C21" s="99">
        <f>C20+TIME(0,16,0)</f>
        <v>0.40972222222222243</v>
      </c>
      <c r="D21" s="99">
        <f>C21+TIME(0,30,0)</f>
        <v>0.43055555555555575</v>
      </c>
      <c r="E21" s="98">
        <f>E20+TIME(0,16,0)</f>
        <v>0.4437500000000002</v>
      </c>
      <c r="F21" s="99">
        <f>F20+TIME(0,16,0)</f>
        <v>0.45138888888888895</v>
      </c>
      <c r="G21" s="99">
        <f>G20+TIME(0,16,0)</f>
        <v>0.47222222222222232</v>
      </c>
      <c r="H21" s="102">
        <f>H20+TIME(0,16,0)</f>
        <v>0.49375000000000013</v>
      </c>
      <c r="I21" s="101"/>
      <c r="J21" s="101"/>
      <c r="K21" s="101"/>
      <c r="L21" s="101"/>
      <c r="M21" s="101"/>
    </row>
    <row r="22" spans="1:13" s="94" customFormat="1" ht="21.95" customHeight="1">
      <c r="A22" s="100">
        <v>19</v>
      </c>
      <c r="B22" s="99">
        <f>B21+TIME(0,16,0)</f>
        <v>0.40000000000000019</v>
      </c>
      <c r="C22" s="99">
        <f>C21+TIME(0,16,0)</f>
        <v>0.42083333333333356</v>
      </c>
      <c r="D22" s="99">
        <f>C22+TIME(0,30,0)</f>
        <v>0.44166666666666687</v>
      </c>
      <c r="E22" s="98">
        <f>E21+TIME(0,16,0)</f>
        <v>0.45486111111111133</v>
      </c>
      <c r="F22" s="99">
        <f>F21+TIME(0,16,0)</f>
        <v>0.46250000000000008</v>
      </c>
      <c r="G22" s="99">
        <f>G21+TIME(0,16,0)</f>
        <v>0.48333333333333345</v>
      </c>
      <c r="H22" s="102">
        <f>H21+TIME(0,16,0)</f>
        <v>0.5048611111111112</v>
      </c>
      <c r="I22" s="101"/>
      <c r="J22" s="101"/>
      <c r="K22" s="101"/>
      <c r="L22" s="101"/>
      <c r="M22" s="101"/>
    </row>
    <row r="23" spans="1:13" s="94" customFormat="1" ht="21.95" customHeight="1">
      <c r="A23" s="100">
        <v>20</v>
      </c>
      <c r="B23" s="99">
        <f>B22+TIME(0,16,0)</f>
        <v>0.41111111111111132</v>
      </c>
      <c r="C23" s="99">
        <f>C22+TIME(0,16,0)</f>
        <v>0.43194444444444469</v>
      </c>
      <c r="D23" s="99">
        <f>C23+TIME(0,30,0)</f>
        <v>0.452777777777778</v>
      </c>
      <c r="E23" s="98">
        <f>E22+TIME(0,16,0)</f>
        <v>0.46597222222222245</v>
      </c>
      <c r="F23" s="99">
        <f>F22+TIME(0,16,0)</f>
        <v>0.4736111111111112</v>
      </c>
      <c r="G23" s="99">
        <f>G22+TIME(0,16,0)</f>
        <v>0.49444444444444458</v>
      </c>
      <c r="H23" s="102">
        <f>H22+TIME(0,16,0)</f>
        <v>0.51597222222222228</v>
      </c>
      <c r="I23" s="101"/>
      <c r="J23" s="101"/>
      <c r="K23" s="101"/>
      <c r="L23" s="101"/>
      <c r="M23" s="101"/>
    </row>
    <row r="24" spans="1:13" s="94" customFormat="1" ht="21.95" customHeight="1">
      <c r="A24" s="100">
        <v>21</v>
      </c>
      <c r="B24" s="99">
        <f>B23+TIME(0,16,0)</f>
        <v>0.42222222222222244</v>
      </c>
      <c r="C24" s="99">
        <f>C23+TIME(0,16,0)</f>
        <v>0.44305555555555581</v>
      </c>
      <c r="D24" s="99">
        <f>C24+TIME(0,30,0)</f>
        <v>0.46388888888888913</v>
      </c>
      <c r="E24" s="98">
        <f>E23+TIME(0,16,0)</f>
        <v>0.47708333333333358</v>
      </c>
      <c r="F24" s="99">
        <f>F23+TIME(0,16,0)</f>
        <v>0.48472222222222233</v>
      </c>
      <c r="G24" s="99">
        <f>G23+TIME(0,16,0)</f>
        <v>0.50555555555555565</v>
      </c>
      <c r="H24" s="102">
        <f>H23+TIME(0,16,0)</f>
        <v>0.52708333333333335</v>
      </c>
      <c r="I24" s="101"/>
      <c r="J24" s="101"/>
      <c r="K24" s="101"/>
      <c r="L24" s="101"/>
      <c r="M24" s="101"/>
    </row>
    <row r="25" spans="1:13" s="94" customFormat="1" ht="21.95" customHeight="1">
      <c r="A25" s="100">
        <v>22</v>
      </c>
      <c r="B25" s="99">
        <f>B24+TIME(0,16,0)</f>
        <v>0.43333333333333357</v>
      </c>
      <c r="C25" s="99">
        <f>C24+TIME(0,16,0)</f>
        <v>0.45416666666666694</v>
      </c>
      <c r="D25" s="99">
        <f>C25+TIME(0,30,0)</f>
        <v>0.47500000000000026</v>
      </c>
      <c r="E25" s="98">
        <f>E24+TIME(0,16,0)</f>
        <v>0.48819444444444471</v>
      </c>
      <c r="F25" s="99">
        <f>F24+TIME(0,16,0)</f>
        <v>0.49583333333333346</v>
      </c>
      <c r="G25" s="99">
        <f>G24+TIME(0,16,0)</f>
        <v>0.51666666666666672</v>
      </c>
      <c r="H25" s="102">
        <f>H24+TIME(0,16,0)</f>
        <v>0.53819444444444442</v>
      </c>
      <c r="I25" s="101"/>
      <c r="J25" s="101"/>
      <c r="K25" s="101"/>
      <c r="L25" s="101"/>
      <c r="M25" s="101"/>
    </row>
    <row r="26" spans="1:13" s="94" customFormat="1" ht="21.95" customHeight="1">
      <c r="A26" s="100">
        <v>23</v>
      </c>
      <c r="B26" s="99">
        <f>B25+TIME(0,16,0)</f>
        <v>0.4444444444444447</v>
      </c>
      <c r="C26" s="99">
        <f>C25+TIME(0,16,0)</f>
        <v>0.46527777777777807</v>
      </c>
      <c r="D26" s="99">
        <f>C26+TIME(0,30,0)</f>
        <v>0.48611111111111138</v>
      </c>
      <c r="E26" s="98">
        <f>E25+TIME(0,16,0)</f>
        <v>0.49930555555555584</v>
      </c>
      <c r="F26" s="99">
        <f>F25+TIME(0,16,0)</f>
        <v>0.50694444444444453</v>
      </c>
      <c r="G26" s="99">
        <f>G25+TIME(0,16,0)</f>
        <v>0.52777777777777779</v>
      </c>
      <c r="H26" s="102">
        <f>H25+TIME(0,16,0)</f>
        <v>0.54930555555555549</v>
      </c>
      <c r="I26" s="101"/>
      <c r="J26" s="101"/>
      <c r="K26" s="101"/>
      <c r="L26" s="101"/>
      <c r="M26" s="101"/>
    </row>
    <row r="27" spans="1:13" s="94" customFormat="1" ht="21.95" customHeight="1">
      <c r="A27" s="100">
        <v>24</v>
      </c>
      <c r="B27" s="99">
        <f>B26+TIME(0,16,0)</f>
        <v>0.45555555555555582</v>
      </c>
      <c r="C27" s="99">
        <f>C26+TIME(0,16,0)</f>
        <v>0.47638888888888919</v>
      </c>
      <c r="D27" s="99">
        <f>C27+TIME(0,30,0)</f>
        <v>0.49722222222222251</v>
      </c>
      <c r="E27" s="98">
        <f>E26+TIME(0,16,0)</f>
        <v>0.51041666666666696</v>
      </c>
      <c r="F27" s="99">
        <f>F26+TIME(0,16,0)</f>
        <v>0.5180555555555556</v>
      </c>
      <c r="G27" s="99">
        <f>G26+TIME(0,16,0)</f>
        <v>0.53888888888888886</v>
      </c>
      <c r="H27" s="102">
        <f>H26+TIME(0,16,0)</f>
        <v>0.56041666666666656</v>
      </c>
      <c r="I27" s="101"/>
      <c r="J27" s="101"/>
      <c r="K27" s="101"/>
      <c r="L27" s="101"/>
      <c r="M27" s="101"/>
    </row>
    <row r="28" spans="1:13" s="94" customFormat="1" ht="21.95" customHeight="1">
      <c r="A28" s="100">
        <v>25</v>
      </c>
      <c r="B28" s="99">
        <f>B27+TIME(0,16,0)</f>
        <v>0.46666666666666695</v>
      </c>
      <c r="C28" s="99">
        <f>C27+TIME(0,16,0)</f>
        <v>0.48750000000000032</v>
      </c>
      <c r="D28" s="99">
        <f>C28+TIME(0,30,0)</f>
        <v>0.50833333333333364</v>
      </c>
      <c r="E28" s="98">
        <f>E27+TIME(0,16,0)</f>
        <v>0.52152777777777803</v>
      </c>
      <c r="F28" s="99">
        <f>F27+TIME(0,16,0)</f>
        <v>0.52916666666666667</v>
      </c>
      <c r="G28" s="99">
        <f>G27+TIME(0,16,0)</f>
        <v>0.54999999999999993</v>
      </c>
      <c r="H28" s="102">
        <f>H27+TIME(0,16,0)</f>
        <v>0.57152777777777763</v>
      </c>
      <c r="I28" s="101"/>
      <c r="J28" s="101"/>
      <c r="K28" s="101"/>
      <c r="L28" s="101"/>
      <c r="M28" s="101"/>
    </row>
    <row r="29" spans="1:13" s="94" customFormat="1" ht="21.95" customHeight="1">
      <c r="A29" s="100">
        <v>26</v>
      </c>
      <c r="B29" s="99">
        <f>B28+TIME(0,16,0)</f>
        <v>0.47777777777777808</v>
      </c>
      <c r="C29" s="99">
        <f>C28+TIME(0,16,0)</f>
        <v>0.49861111111111145</v>
      </c>
      <c r="D29" s="99">
        <f>C29+TIME(0,30,0)</f>
        <v>0.51944444444444482</v>
      </c>
      <c r="E29" s="98">
        <f>E28+TIME(0,16,0)</f>
        <v>0.53263888888888911</v>
      </c>
      <c r="F29" s="99">
        <f>F28+TIME(0,16,0)</f>
        <v>0.54027777777777775</v>
      </c>
      <c r="G29" s="99">
        <f>G28+TIME(0,16,0)</f>
        <v>0.56111111111111101</v>
      </c>
      <c r="H29" s="102">
        <f>H28+TIME(0,16,0)</f>
        <v>0.58263888888888871</v>
      </c>
      <c r="I29" s="101"/>
      <c r="J29" s="101"/>
      <c r="K29" s="101"/>
      <c r="L29" s="101"/>
      <c r="M29" s="101"/>
    </row>
    <row r="30" spans="1:13" s="94" customFormat="1" ht="21.95" customHeight="1">
      <c r="A30" s="100">
        <v>27</v>
      </c>
      <c r="B30" s="99">
        <f>B29+TIME(0,16,0)</f>
        <v>0.48888888888888921</v>
      </c>
      <c r="C30" s="99">
        <f>C29+TIME(0,16,0)</f>
        <v>0.50972222222222252</v>
      </c>
      <c r="D30" s="99">
        <f>C30+TIME(0,30,0)</f>
        <v>0.53055555555555589</v>
      </c>
      <c r="E30" s="98">
        <f>E29+TIME(0,16,0)</f>
        <v>0.54375000000000018</v>
      </c>
      <c r="F30" s="99">
        <f>F29+TIME(0,16,0)</f>
        <v>0.55138888888888882</v>
      </c>
      <c r="G30" s="99">
        <f>G29+TIME(0,16,0)</f>
        <v>0.57222222222222208</v>
      </c>
      <c r="H30" s="102">
        <f>H29+TIME(0,16,0)</f>
        <v>0.59374999999999978</v>
      </c>
      <c r="I30" s="101"/>
      <c r="J30" s="101"/>
      <c r="K30" s="101"/>
      <c r="L30" s="101"/>
      <c r="M30" s="101"/>
    </row>
    <row r="31" spans="1:13" s="94" customFormat="1" ht="21.95" customHeight="1">
      <c r="A31" s="100">
        <v>28</v>
      </c>
      <c r="B31" s="99">
        <f>B30+TIME(0,16,0)</f>
        <v>0.50000000000000033</v>
      </c>
      <c r="C31" s="99">
        <f>C30+TIME(0,16,0)</f>
        <v>0.52083333333333359</v>
      </c>
      <c r="D31" s="99">
        <f>C31+TIME(0,30,0)</f>
        <v>0.54166666666666696</v>
      </c>
      <c r="E31" s="98">
        <f>E30+TIME(0,16,0)</f>
        <v>0.55486111111111125</v>
      </c>
      <c r="F31" s="99">
        <f>F30+TIME(0,16,0)</f>
        <v>0.56249999999999989</v>
      </c>
      <c r="G31" s="99">
        <f>G30+TIME(0,16,0)</f>
        <v>0.58333333333333315</v>
      </c>
      <c r="H31" s="102">
        <f>H30+TIME(0,16,0)</f>
        <v>0.60486111111111085</v>
      </c>
      <c r="I31" s="101"/>
      <c r="J31" s="101"/>
      <c r="K31" s="101"/>
      <c r="L31" s="101"/>
      <c r="M31" s="101"/>
    </row>
    <row r="32" spans="1:13" s="94" customFormat="1" ht="21.95" customHeight="1">
      <c r="A32" s="100">
        <v>29</v>
      </c>
      <c r="B32" s="99">
        <f>B31+TIME(0,16,0)</f>
        <v>0.5111111111111114</v>
      </c>
      <c r="C32" s="99">
        <f>C31+TIME(0,16,0)</f>
        <v>0.53194444444444466</v>
      </c>
      <c r="D32" s="99">
        <f>C32+TIME(0,30,0)</f>
        <v>0.55277777777777803</v>
      </c>
      <c r="E32" s="98">
        <f>E31+TIME(0,16,0)</f>
        <v>0.56597222222222232</v>
      </c>
      <c r="F32" s="99">
        <f>F31+TIME(0,16,0)</f>
        <v>0.57361111111111096</v>
      </c>
      <c r="G32" s="99">
        <f>G31+TIME(0,16,0)</f>
        <v>0.59444444444444422</v>
      </c>
      <c r="H32" s="102">
        <f>H31+TIME(0,16,0)</f>
        <v>0.61597222222222192</v>
      </c>
      <c r="I32" s="101"/>
      <c r="J32" s="101"/>
      <c r="K32" s="101"/>
      <c r="L32" s="101"/>
      <c r="M32" s="101"/>
    </row>
    <row r="33" spans="1:13" s="94" customFormat="1" ht="21.95" customHeight="1">
      <c r="A33" s="100">
        <v>30</v>
      </c>
      <c r="B33" s="99">
        <f>B32+TIME(0,16,0)</f>
        <v>0.52222222222222248</v>
      </c>
      <c r="C33" s="99">
        <f>C32+TIME(0,16,0)</f>
        <v>0.54305555555555574</v>
      </c>
      <c r="D33" s="103" t="s">
        <v>148</v>
      </c>
      <c r="E33" s="98">
        <f>E32+TIME(0,16,0)</f>
        <v>0.57708333333333339</v>
      </c>
      <c r="F33" s="99">
        <f>F32+TIME(0,16,0)</f>
        <v>0.58472222222222203</v>
      </c>
      <c r="G33" s="99">
        <f>G32+TIME(0,16,0)</f>
        <v>0.60555555555555529</v>
      </c>
      <c r="H33" s="102">
        <f>H32+TIME(0,16,0)</f>
        <v>0.62708333333333299</v>
      </c>
      <c r="I33" s="101"/>
      <c r="J33" s="101"/>
      <c r="K33" s="101"/>
      <c r="L33" s="101"/>
      <c r="M33" s="101"/>
    </row>
    <row r="34" spans="1:13" s="94" customFormat="1" ht="21.95" customHeight="1">
      <c r="A34" s="100">
        <v>31</v>
      </c>
      <c r="B34" s="99">
        <f>B33+TIME(0,16,0)</f>
        <v>0.53333333333333355</v>
      </c>
      <c r="C34" s="99">
        <f>C33+TIME(0,16,0)</f>
        <v>0.55416666666666681</v>
      </c>
      <c r="D34" s="99">
        <f>C34+TIME(0,30,0)</f>
        <v>0.57500000000000018</v>
      </c>
      <c r="E34" s="98">
        <f>E33+TIME(0,16,0)</f>
        <v>0.58819444444444446</v>
      </c>
      <c r="F34" s="99">
        <f>F33+TIME(0,16,0)</f>
        <v>0.5958333333333331</v>
      </c>
      <c r="G34" s="99">
        <f>G33+TIME(0,16,0)</f>
        <v>0.61666666666666636</v>
      </c>
      <c r="H34" s="102">
        <f>H33+TIME(0,16,0)</f>
        <v>0.63819444444444406</v>
      </c>
      <c r="I34" s="101"/>
      <c r="J34" s="101"/>
      <c r="K34" s="101"/>
      <c r="L34" s="101"/>
      <c r="M34" s="101"/>
    </row>
    <row r="35" spans="1:13" s="94" customFormat="1" ht="21.95" customHeight="1">
      <c r="A35" s="100">
        <v>32</v>
      </c>
      <c r="B35" s="99">
        <f>B34+TIME(0,16,0)</f>
        <v>0.54444444444444462</v>
      </c>
      <c r="C35" s="99">
        <f>C34+TIME(0,16,0)</f>
        <v>0.56527777777777788</v>
      </c>
      <c r="D35" s="99">
        <f>C35+TIME(0,30,0)</f>
        <v>0.58611111111111125</v>
      </c>
      <c r="E35" s="98">
        <f>E34+TIME(0,16,0)</f>
        <v>0.59930555555555554</v>
      </c>
      <c r="F35" s="99">
        <f>F34+TIME(0,16,0)</f>
        <v>0.60694444444444418</v>
      </c>
      <c r="G35" s="99">
        <f>G34+TIME(0,16,0)</f>
        <v>0.62777777777777743</v>
      </c>
      <c r="H35" s="102">
        <f>H34+TIME(0,16,0)</f>
        <v>0.64930555555555514</v>
      </c>
      <c r="I35" s="101"/>
      <c r="J35" s="101"/>
      <c r="K35" s="101"/>
      <c r="L35" s="101"/>
      <c r="M35" s="101"/>
    </row>
    <row r="36" spans="1:13" s="94" customFormat="1" ht="21.95" customHeight="1">
      <c r="A36" s="100">
        <v>33</v>
      </c>
      <c r="B36" s="99">
        <f>B35+TIME(0,16,0)</f>
        <v>0.55555555555555569</v>
      </c>
      <c r="C36" s="99">
        <f>C35+TIME(0,16,0)</f>
        <v>0.57638888888888895</v>
      </c>
      <c r="D36" s="99">
        <f>C36+TIME(0,30,0)</f>
        <v>0.59722222222222232</v>
      </c>
      <c r="E36" s="98">
        <f>E35+TIME(0,16,0)</f>
        <v>0.61041666666666661</v>
      </c>
      <c r="F36" s="99">
        <f>F35+TIME(0,16,0)</f>
        <v>0.61805555555555525</v>
      </c>
      <c r="G36" s="99">
        <f>G35+TIME(0,16,0)</f>
        <v>0.63888888888888851</v>
      </c>
      <c r="H36" s="102">
        <f>H35+TIME(0,16,0)</f>
        <v>0.66041666666666621</v>
      </c>
      <c r="I36" s="101"/>
      <c r="J36" s="101"/>
      <c r="K36" s="101"/>
      <c r="L36" s="101"/>
      <c r="M36" s="101"/>
    </row>
    <row r="37" spans="1:13" s="94" customFormat="1" ht="21.95" customHeight="1">
      <c r="A37" s="100">
        <v>34</v>
      </c>
      <c r="B37" s="99">
        <f>B36+TIME(0,16,0)</f>
        <v>0.56666666666666676</v>
      </c>
      <c r="C37" s="99">
        <f>C36+TIME(0,16,0)</f>
        <v>0.58750000000000002</v>
      </c>
      <c r="D37" s="99">
        <f>C37+TIME(0,30,0)</f>
        <v>0.60833333333333339</v>
      </c>
      <c r="E37" s="98">
        <f>E36+TIME(0,16,0)</f>
        <v>0.62152777777777768</v>
      </c>
      <c r="F37" s="99">
        <f>F36+TIME(0,16,0)</f>
        <v>0.62916666666666632</v>
      </c>
      <c r="G37" s="99">
        <f>G36+TIME(0,16,0)</f>
        <v>0.64999999999999958</v>
      </c>
      <c r="H37" s="102">
        <f>H36+TIME(0,16,0)</f>
        <v>0.67152777777777728</v>
      </c>
      <c r="I37" s="101"/>
      <c r="J37" s="101"/>
      <c r="K37" s="101"/>
      <c r="L37" s="101"/>
      <c r="M37" s="101"/>
    </row>
    <row r="38" spans="1:13" s="94" customFormat="1" ht="21.95" customHeight="1">
      <c r="A38" s="100">
        <v>35</v>
      </c>
      <c r="B38" s="99">
        <f>B37+TIME(0,16,0)</f>
        <v>0.57777777777777783</v>
      </c>
      <c r="C38" s="99">
        <f>C37+TIME(0,16,0)</f>
        <v>0.59861111111111109</v>
      </c>
      <c r="D38" s="99">
        <f>C38+TIME(0,30,0)</f>
        <v>0.61944444444444446</v>
      </c>
      <c r="E38" s="98">
        <f>E37+TIME(0,16,0)</f>
        <v>0.63263888888888875</v>
      </c>
      <c r="F38" s="99">
        <f>F37+TIME(0,16,0)</f>
        <v>0.64027777777777739</v>
      </c>
      <c r="G38" s="99">
        <f>G37+TIME(0,16,0)</f>
        <v>0.66111111111111065</v>
      </c>
      <c r="H38" s="102">
        <f>H37+TIME(0,16,0)</f>
        <v>0.68263888888888835</v>
      </c>
      <c r="I38" s="101"/>
      <c r="J38" s="101"/>
      <c r="K38" s="101"/>
      <c r="L38" s="101"/>
      <c r="M38" s="101"/>
    </row>
    <row r="39" spans="1:13" s="94" customFormat="1" ht="21.95" customHeight="1">
      <c r="A39" s="100">
        <v>36</v>
      </c>
      <c r="B39" s="99">
        <f>B38+TIME(0,16,0)</f>
        <v>0.58888888888888891</v>
      </c>
      <c r="C39" s="99">
        <f>C38+TIME(0,16,0)</f>
        <v>0.60972222222222217</v>
      </c>
      <c r="D39" s="99">
        <f>C39+TIME(0,30,0)</f>
        <v>0.63055555555555554</v>
      </c>
      <c r="E39" s="98">
        <f>E38+TIME(0,16,0)</f>
        <v>0.64374999999999982</v>
      </c>
      <c r="F39" s="99">
        <f>F38+TIME(0,16,0)</f>
        <v>0.65138888888888846</v>
      </c>
      <c r="G39" s="99">
        <f>G38+TIME(0,16,0)</f>
        <v>0.67222222222222172</v>
      </c>
      <c r="H39" s="102">
        <f>H38+TIME(0,16,0)</f>
        <v>0.69374999999999942</v>
      </c>
      <c r="I39" s="101"/>
      <c r="J39" s="101"/>
      <c r="K39" s="101"/>
      <c r="L39" s="101"/>
      <c r="M39" s="101"/>
    </row>
    <row r="40" spans="1:13" s="94" customFormat="1" ht="21.95" customHeight="1">
      <c r="A40" s="100">
        <v>37</v>
      </c>
      <c r="B40" s="99">
        <f>B39+TIME(0,16,0)</f>
        <v>0.6</v>
      </c>
      <c r="C40" s="99">
        <f>C39+TIME(0,16,0)</f>
        <v>0.62083333333333324</v>
      </c>
      <c r="D40" s="99">
        <f>C40+TIME(0,30,0)</f>
        <v>0.64166666666666661</v>
      </c>
      <c r="E40" s="98">
        <f>E39+TIME(0,16,0)</f>
        <v>0.65486111111111089</v>
      </c>
      <c r="F40" s="99">
        <f>F39+TIME(0,16,0)</f>
        <v>0.66249999999999953</v>
      </c>
      <c r="G40" s="99">
        <f>G39+TIME(0,16,0)</f>
        <v>0.68333333333333279</v>
      </c>
      <c r="H40" s="102">
        <f>H39+TIME(0,16,0)</f>
        <v>0.70486111111111049</v>
      </c>
      <c r="I40" s="101"/>
      <c r="J40" s="101"/>
      <c r="K40" s="101"/>
      <c r="L40" s="101"/>
      <c r="M40" s="101"/>
    </row>
    <row r="41" spans="1:13" s="94" customFormat="1" ht="21.95" customHeight="1">
      <c r="A41" s="100">
        <v>38</v>
      </c>
      <c r="B41" s="99">
        <f>B40+TIME(0,16,0)</f>
        <v>0.61111111111111105</v>
      </c>
      <c r="C41" s="99">
        <f>C40+TIME(0,16,0)</f>
        <v>0.63194444444444431</v>
      </c>
      <c r="D41" s="99">
        <f>C41+TIME(0,30,0)</f>
        <v>0.65277777777777768</v>
      </c>
      <c r="E41" s="98">
        <f>E40+TIME(0,16,0)</f>
        <v>0.66597222222222197</v>
      </c>
      <c r="F41" s="99">
        <f>F40+TIME(0,16,0)</f>
        <v>0.67361111111111061</v>
      </c>
      <c r="G41" s="99">
        <f>G40+TIME(0,16,0)</f>
        <v>0.69444444444444386</v>
      </c>
      <c r="H41" s="102">
        <f>H40+TIME(0,16,0)</f>
        <v>0.71597222222222157</v>
      </c>
      <c r="I41" s="101"/>
      <c r="J41" s="101"/>
      <c r="K41" s="101"/>
      <c r="L41" s="101"/>
      <c r="M41" s="101"/>
    </row>
    <row r="42" spans="1:13" s="94" customFormat="1" ht="21.95" customHeight="1">
      <c r="A42" s="100">
        <v>39</v>
      </c>
      <c r="B42" s="99">
        <f>B41+TIME(0,16,0)</f>
        <v>0.62222222222222212</v>
      </c>
      <c r="C42" s="99">
        <f>C41+TIME(0,16,0)</f>
        <v>0.64305555555555538</v>
      </c>
      <c r="D42" s="99">
        <f>C42+TIME(0,30,0)</f>
        <v>0.66388888888888875</v>
      </c>
      <c r="E42" s="98">
        <f>E41+TIME(0,16,0)</f>
        <v>0.67708333333333304</v>
      </c>
      <c r="F42" s="99">
        <f>F41+TIME(0,16,0)</f>
        <v>0.68472222222222168</v>
      </c>
      <c r="G42" s="99">
        <f>G41+TIME(0,16,0)</f>
        <v>0.70555555555555494</v>
      </c>
      <c r="H42" s="102">
        <f>H41+TIME(0,16,0)</f>
        <v>0.72708333333333264</v>
      </c>
      <c r="I42" s="101"/>
      <c r="J42" s="101"/>
      <c r="K42" s="101"/>
      <c r="L42" s="101"/>
      <c r="M42" s="101"/>
    </row>
    <row r="43" spans="1:13" s="94" customFormat="1" ht="21.95" customHeight="1">
      <c r="A43" s="100">
        <v>40</v>
      </c>
      <c r="B43" s="99">
        <f>B42+TIME(0,16,0)</f>
        <v>0.63333333333333319</v>
      </c>
      <c r="C43" s="99">
        <f>C42+TIME(0,16,0)</f>
        <v>0.65416666666666645</v>
      </c>
      <c r="D43" s="99">
        <f>C43+TIME(0,30,0)</f>
        <v>0.67499999999999982</v>
      </c>
      <c r="E43" s="98">
        <f>E42+TIME(0,16,0)</f>
        <v>0.68819444444444411</v>
      </c>
      <c r="F43" s="99">
        <f>F42+TIME(0,16,0)</f>
        <v>0.69583333333333275</v>
      </c>
      <c r="G43" s="99">
        <f>G42+TIME(0,16,0)</f>
        <v>0.71666666666666601</v>
      </c>
      <c r="H43" s="102">
        <f>H42+TIME(0,16,0)</f>
        <v>0.73819444444444371</v>
      </c>
      <c r="I43" s="101"/>
      <c r="J43" s="101"/>
      <c r="K43" s="101"/>
      <c r="L43" s="101"/>
      <c r="M43" s="101"/>
    </row>
    <row r="44" spans="1:13" s="94" customFormat="1" ht="21.95" customHeight="1">
      <c r="A44" s="100">
        <v>41</v>
      </c>
      <c r="B44" s="99">
        <f>B43+TIME(0,16,0)</f>
        <v>0.64444444444444426</v>
      </c>
      <c r="C44" s="99">
        <f>C43+TIME(0,16,0)</f>
        <v>0.66527777777777752</v>
      </c>
      <c r="D44" s="99">
        <f>C44+TIME(0,30,0)</f>
        <v>0.68611111111111089</v>
      </c>
      <c r="E44" s="98">
        <f>E43+TIME(0,16,0)</f>
        <v>0.69930555555555518</v>
      </c>
      <c r="F44" s="99">
        <f>F43+TIME(0,16,0)</f>
        <v>0.70694444444444382</v>
      </c>
      <c r="G44" s="99">
        <f>G43+TIME(0,16,0)</f>
        <v>0.72777777777777708</v>
      </c>
      <c r="H44" s="102">
        <f>H43+TIME(0,16,0)</f>
        <v>0.74930555555555478</v>
      </c>
      <c r="I44" s="101"/>
      <c r="J44" s="101"/>
      <c r="K44" s="101"/>
      <c r="L44" s="101"/>
      <c r="M44" s="101"/>
    </row>
    <row r="45" spans="1:13" s="94" customFormat="1" ht="21.95" customHeight="1">
      <c r="A45" s="100">
        <v>42</v>
      </c>
      <c r="B45" s="99">
        <f>B44+TIME(0,16,0)</f>
        <v>0.65555555555555534</v>
      </c>
      <c r="C45" s="99">
        <f>C44+TIME(0,16,0)</f>
        <v>0.6763888888888886</v>
      </c>
      <c r="D45" s="103" t="s">
        <v>148</v>
      </c>
      <c r="E45" s="98">
        <f>E44+TIME(0,16,0)</f>
        <v>0.71041666666666625</v>
      </c>
      <c r="F45" s="99">
        <f>F44+TIME(0,16,0)</f>
        <v>0.71805555555555489</v>
      </c>
      <c r="G45" s="99">
        <f>G44+TIME(0,16,0)</f>
        <v>0.73888888888888815</v>
      </c>
      <c r="H45" s="102">
        <f>H44+TIME(0,16,0)</f>
        <v>0.76041666666666585</v>
      </c>
      <c r="I45" s="101"/>
      <c r="J45" s="101"/>
      <c r="K45" s="101"/>
      <c r="L45" s="101"/>
      <c r="M45" s="101"/>
    </row>
    <row r="46" spans="1:13" s="94" customFormat="1" ht="21.95" customHeight="1">
      <c r="A46" s="100">
        <v>43</v>
      </c>
      <c r="B46" s="99">
        <f>B45+TIME(0,16,0)</f>
        <v>0.66666666666666641</v>
      </c>
      <c r="C46" s="99">
        <f>C45+TIME(0,16,0)</f>
        <v>0.68749999999999967</v>
      </c>
      <c r="D46" s="99">
        <f>C46+TIME(0,30,0)</f>
        <v>0.70833333333333304</v>
      </c>
      <c r="E46" s="98">
        <f>E45+TIME(0,16,0)</f>
        <v>0.72152777777777732</v>
      </c>
      <c r="F46" s="99">
        <f>F45+TIME(0,16,0)</f>
        <v>0.72916666666666596</v>
      </c>
      <c r="G46" s="99">
        <f>G45+TIME(0,16,0)</f>
        <v>0.74999999999999922</v>
      </c>
      <c r="H46" s="102">
        <f>H45+TIME(0,16,0)</f>
        <v>0.77152777777777692</v>
      </c>
      <c r="I46" s="101"/>
      <c r="J46" s="101"/>
      <c r="K46" s="101"/>
      <c r="L46" s="101"/>
      <c r="M46" s="101"/>
    </row>
    <row r="47" spans="1:13" s="94" customFormat="1" ht="21.95" customHeight="1">
      <c r="A47" s="100">
        <v>44</v>
      </c>
      <c r="B47" s="99">
        <f>B46+TIME(0,16,0)</f>
        <v>0.67777777777777748</v>
      </c>
      <c r="C47" s="99">
        <f>C46+TIME(0,16,0)</f>
        <v>0.69861111111111074</v>
      </c>
      <c r="D47" s="99">
        <f>C47+TIME(0,30,0)</f>
        <v>0.71944444444444411</v>
      </c>
      <c r="E47" s="98">
        <f>E46+TIME(0,16,0)</f>
        <v>0.7326388888888884</v>
      </c>
      <c r="F47" s="99">
        <f>F46+TIME(0,16,0)</f>
        <v>0.74027777777777704</v>
      </c>
      <c r="G47" s="99">
        <f>G46+TIME(0,16,0)</f>
        <v>0.76111111111111029</v>
      </c>
      <c r="H47" s="102">
        <f>H46+TIME(0,16,0)</f>
        <v>0.782638888888888</v>
      </c>
      <c r="I47" s="101"/>
      <c r="J47" s="101"/>
      <c r="K47" s="101"/>
      <c r="L47" s="101"/>
      <c r="M47" s="101"/>
    </row>
    <row r="48" spans="1:13" s="94" customFormat="1" ht="21.95" customHeight="1">
      <c r="A48" s="100">
        <v>45</v>
      </c>
      <c r="B48" s="99">
        <f>B47+TIME(0,16,0)</f>
        <v>0.68888888888888855</v>
      </c>
      <c r="C48" s="99">
        <f>C47+TIME(0,16,0)</f>
        <v>0.70972222222222181</v>
      </c>
      <c r="D48" s="99">
        <f>C48+TIME(0,30,0)</f>
        <v>0.73055555555555518</v>
      </c>
      <c r="E48" s="98">
        <f>E47+TIME(0,16,0)</f>
        <v>0.74374999999999947</v>
      </c>
      <c r="F48" s="99">
        <f>F47+TIME(0,16,0)</f>
        <v>0.75138888888888811</v>
      </c>
      <c r="G48" s="99">
        <f>G47+TIME(0,16,0)</f>
        <v>0.77222222222222137</v>
      </c>
      <c r="H48" s="102">
        <f>H47+TIME(0,16,0)</f>
        <v>0.79374999999999907</v>
      </c>
      <c r="I48" s="101"/>
      <c r="J48" s="101"/>
      <c r="K48" s="101"/>
      <c r="L48" s="101"/>
      <c r="M48" s="101"/>
    </row>
    <row r="49" spans="1:13" s="94" customFormat="1" ht="21.95" customHeight="1">
      <c r="A49" s="100">
        <v>46</v>
      </c>
      <c r="B49" s="99">
        <f>B48+TIME(0,16,0)</f>
        <v>0.69999999999999962</v>
      </c>
      <c r="C49" s="99">
        <f>C48+TIME(0,16,0)</f>
        <v>0.72083333333333288</v>
      </c>
      <c r="D49" s="99">
        <f>C49+TIME(0,30,0)</f>
        <v>0.74166666666666625</v>
      </c>
      <c r="E49" s="98">
        <f>E48+TIME(0,16,0)</f>
        <v>0.75486111111111054</v>
      </c>
      <c r="F49" s="99">
        <f>F48+TIME(0,16,0)</f>
        <v>0.76249999999999918</v>
      </c>
      <c r="G49" s="99">
        <f>G48+TIME(0,16,0)</f>
        <v>0.78333333333333244</v>
      </c>
      <c r="H49" s="102">
        <f>H48+TIME(0,16,0)</f>
        <v>0.80486111111111014</v>
      </c>
      <c r="I49" s="101"/>
      <c r="J49" s="101"/>
      <c r="K49" s="101"/>
      <c r="L49" s="101"/>
      <c r="M49" s="101"/>
    </row>
    <row r="50" spans="1:13" s="94" customFormat="1" ht="21.95" customHeight="1">
      <c r="A50" s="100">
        <v>47</v>
      </c>
      <c r="B50" s="99">
        <f>B49+TIME(0,16,0)</f>
        <v>0.71111111111111069</v>
      </c>
      <c r="C50" s="99">
        <f>C49+TIME(0,16,0)</f>
        <v>0.73194444444444395</v>
      </c>
      <c r="D50" s="99">
        <f>C50+TIME(0,30,0)</f>
        <v>0.75277777777777732</v>
      </c>
      <c r="E50" s="98">
        <f>E49+TIME(0,16,0)</f>
        <v>0.76597222222222161</v>
      </c>
      <c r="F50" s="99">
        <f>F49+TIME(0,16,0)</f>
        <v>0.77361111111111025</v>
      </c>
      <c r="G50" s="99">
        <f>G49+TIME(0,16,0)</f>
        <v>0.79444444444444351</v>
      </c>
      <c r="H50" s="102">
        <f>H49+TIME(0,16,0)</f>
        <v>0.81597222222222121</v>
      </c>
      <c r="I50" s="101"/>
      <c r="J50" s="101"/>
      <c r="K50" s="101"/>
      <c r="L50" s="101"/>
      <c r="M50" s="101"/>
    </row>
    <row r="51" spans="1:13" s="94" customFormat="1" ht="21.95" customHeight="1">
      <c r="A51" s="100">
        <v>48</v>
      </c>
      <c r="B51" s="99">
        <f>B50+TIME(0,16,0)</f>
        <v>0.72222222222222177</v>
      </c>
      <c r="C51" s="99">
        <f>C50+TIME(0,16,0)</f>
        <v>0.74305555555555503</v>
      </c>
      <c r="D51" s="99">
        <f>C51+TIME(0,30,0)</f>
        <v>0.7638888888888884</v>
      </c>
      <c r="E51" s="98">
        <f>E50+TIME(0,16,0)</f>
        <v>0.77708333333333268</v>
      </c>
      <c r="F51" s="99">
        <f>F50+TIME(0,16,0)</f>
        <v>0.78472222222222132</v>
      </c>
      <c r="G51" s="99">
        <f>G50+TIME(0,16,0)</f>
        <v>0.80555555555555458</v>
      </c>
      <c r="H51" s="102">
        <f>H50+TIME(0,16,0)</f>
        <v>0.82708333333333228</v>
      </c>
      <c r="I51" s="101"/>
      <c r="J51" s="101"/>
      <c r="K51" s="101"/>
      <c r="L51" s="101"/>
      <c r="M51" s="101"/>
    </row>
    <row r="52" spans="1:13" s="94" customFormat="1" ht="21.95" customHeight="1">
      <c r="A52" s="100">
        <v>49</v>
      </c>
      <c r="B52" s="99">
        <f>B51+TIME(0,16,0)</f>
        <v>0.73333333333333284</v>
      </c>
      <c r="C52" s="99">
        <f>C51+TIME(0,16,0)</f>
        <v>0.7541666666666661</v>
      </c>
      <c r="D52" s="99">
        <f>C52+TIME(0,30,0)</f>
        <v>0.77499999999999947</v>
      </c>
      <c r="E52" s="98">
        <f>E51+TIME(0,16,0)</f>
        <v>0.78819444444444375</v>
      </c>
      <c r="F52" s="99">
        <f>F51+TIME(0,16,0)</f>
        <v>0.79583333333333239</v>
      </c>
      <c r="G52" s="99">
        <f>G51+TIME(0,16,0)</f>
        <v>0.81666666666666565</v>
      </c>
      <c r="H52" s="102">
        <f>H51+TIME(0,16,0)</f>
        <v>0.83819444444444335</v>
      </c>
      <c r="I52" s="101"/>
      <c r="J52" s="101"/>
      <c r="K52" s="101"/>
      <c r="L52" s="101"/>
      <c r="M52" s="101"/>
    </row>
    <row r="53" spans="1:13" s="94" customFormat="1" ht="21.95" customHeight="1">
      <c r="A53" s="100">
        <v>50</v>
      </c>
      <c r="B53" s="99">
        <f>B52+TIME(0,16,0)</f>
        <v>0.74444444444444391</v>
      </c>
      <c r="C53" s="99">
        <f>C52+TIME(0,16,0)</f>
        <v>0.76527777777777717</v>
      </c>
      <c r="D53" s="99">
        <f>C53+TIME(0,30,0)</f>
        <v>0.78611111111111054</v>
      </c>
      <c r="E53" s="98">
        <f>E52+TIME(0,16,0)</f>
        <v>0.79930555555555483</v>
      </c>
      <c r="F53" s="99">
        <f>F52+TIME(0,16,0)</f>
        <v>0.80694444444444346</v>
      </c>
      <c r="G53" s="99">
        <f>G52+TIME(0,16,0)</f>
        <v>0.82777777777777672</v>
      </c>
      <c r="H53" s="102">
        <f>H52+TIME(0,16,0)</f>
        <v>0.84930555555555443</v>
      </c>
      <c r="I53" s="101"/>
      <c r="J53" s="101"/>
      <c r="K53" s="101"/>
      <c r="L53" s="101"/>
      <c r="M53" s="101"/>
    </row>
    <row r="54" spans="1:13" s="94" customFormat="1" ht="21.95" customHeight="1">
      <c r="A54" s="100">
        <v>51</v>
      </c>
      <c r="B54" s="99">
        <f>B53+TIME(0,16,0)</f>
        <v>0.75555555555555498</v>
      </c>
      <c r="C54" s="99">
        <f>C53+TIME(0,16,0)</f>
        <v>0.77638888888888824</v>
      </c>
      <c r="D54" s="99">
        <f>C54+TIME(0,30,0)</f>
        <v>0.79722222222222161</v>
      </c>
      <c r="E54" s="98">
        <f>E53+TIME(0,16,0)</f>
        <v>0.8104166666666659</v>
      </c>
      <c r="F54" s="99">
        <f>F53+TIME(0,16,0)</f>
        <v>0.81805555555555454</v>
      </c>
      <c r="G54" s="99">
        <f>G53+TIME(0,16,0)</f>
        <v>0.8388888888888878</v>
      </c>
      <c r="H54" s="102">
        <f>H53+TIME(0,16,0)</f>
        <v>0.8604166666666655</v>
      </c>
      <c r="I54" s="101"/>
      <c r="J54" s="101"/>
      <c r="K54" s="101"/>
      <c r="L54" s="101"/>
      <c r="M54" s="101"/>
    </row>
    <row r="55" spans="1:13" s="94" customFormat="1" ht="21.95" customHeight="1">
      <c r="A55" s="100">
        <v>52</v>
      </c>
      <c r="B55" s="99">
        <f>B54+TIME(0,16,0)</f>
        <v>0.76666666666666605</v>
      </c>
      <c r="C55" s="99">
        <f>C54+TIME(0,16,0)</f>
        <v>0.78749999999999931</v>
      </c>
      <c r="D55" s="103" t="s">
        <v>148</v>
      </c>
      <c r="E55" s="98">
        <f>E54+TIME(0,16,0)</f>
        <v>0.82152777777777697</v>
      </c>
      <c r="F55" s="99">
        <f>F54+TIME(0,16,0)</f>
        <v>0.82916666666666561</v>
      </c>
      <c r="G55" s="99">
        <f>F55+TIME(0,30,0)</f>
        <v>0.84999999999999898</v>
      </c>
      <c r="H55" s="102">
        <f>H54+TIME(0,16,0)</f>
        <v>0.87152777777777657</v>
      </c>
      <c r="I55" s="101"/>
      <c r="J55" s="101"/>
      <c r="K55" s="101"/>
      <c r="L55" s="101"/>
      <c r="M55" s="101"/>
    </row>
    <row r="56" spans="1:13" s="94" customFormat="1" ht="21.95" customHeight="1">
      <c r="A56" s="100">
        <v>53</v>
      </c>
      <c r="B56" s="99">
        <v>0.78125</v>
      </c>
      <c r="C56" s="99">
        <f>B56+TIME(0,30,0)</f>
        <v>0.80208333333333337</v>
      </c>
      <c r="D56" s="99">
        <f>C56+TIME(0,30,0)</f>
        <v>0.82291666666666674</v>
      </c>
      <c r="E56" s="98">
        <f>D56+TIME(0,19,0)</f>
        <v>0.83611111111111114</v>
      </c>
      <c r="F56" s="99">
        <f>E56+TIME(0,14,0)</f>
        <v>0.84583333333333333</v>
      </c>
      <c r="G56" s="99">
        <f>F56+TIME(0,30,0)</f>
        <v>0.8666666666666667</v>
      </c>
      <c r="H56" s="102">
        <v>0.8881944444444444</v>
      </c>
      <c r="I56" s="101"/>
      <c r="J56" s="101"/>
      <c r="K56" s="101"/>
      <c r="L56" s="101"/>
      <c r="M56" s="101"/>
    </row>
    <row r="57" spans="1:13" s="94" customFormat="1" ht="21.95" customHeight="1">
      <c r="A57" s="100">
        <v>54</v>
      </c>
      <c r="B57" s="99">
        <v>0.79861111111111116</v>
      </c>
      <c r="C57" s="99">
        <f>B57+TIME(0,30,0)</f>
        <v>0.81944444444444453</v>
      </c>
      <c r="D57" s="99">
        <f>C57+TIME(0,30,0)</f>
        <v>0.8402777777777779</v>
      </c>
      <c r="E57" s="98">
        <f>D57+TIME(0,19,0)</f>
        <v>0.8534722222222223</v>
      </c>
      <c r="F57" s="97" t="s">
        <v>147</v>
      </c>
      <c r="G57" s="96"/>
      <c r="H57" s="95"/>
    </row>
    <row r="58" spans="1:13" s="94" customFormat="1" ht="21.95" customHeight="1">
      <c r="A58" s="100">
        <v>55</v>
      </c>
      <c r="B58" s="99">
        <v>0.81944444444444453</v>
      </c>
      <c r="C58" s="99">
        <f>B58+TIME(0,30,0)</f>
        <v>0.8402777777777779</v>
      </c>
      <c r="D58" s="99">
        <f>C58+TIME(0,30,0)</f>
        <v>0.86111111111111127</v>
      </c>
      <c r="E58" s="98">
        <f>D58+TIME(0,19,0)</f>
        <v>0.87430555555555567</v>
      </c>
      <c r="F58" s="97" t="s">
        <v>147</v>
      </c>
      <c r="G58" s="96"/>
      <c r="H58" s="95"/>
    </row>
    <row r="59" spans="1:13" s="94" customFormat="1" ht="21.95" customHeight="1">
      <c r="A59" s="100">
        <v>56</v>
      </c>
      <c r="B59" s="99">
        <v>0.84027777777777779</v>
      </c>
      <c r="C59" s="99">
        <f>B59+TIME(0,30,0)</f>
        <v>0.86111111111111116</v>
      </c>
      <c r="D59" s="99">
        <f>C59+TIME(0,30,0)</f>
        <v>0.88194444444444453</v>
      </c>
      <c r="E59" s="98">
        <f>D59+TIME(0,19,0)</f>
        <v>0.89513888888888893</v>
      </c>
      <c r="F59" s="97" t="s">
        <v>147</v>
      </c>
      <c r="G59" s="96"/>
      <c r="H59" s="95"/>
    </row>
  </sheetData>
  <autoFilter ref="A3:N59"/>
  <mergeCells count="5">
    <mergeCell ref="A1:H1"/>
    <mergeCell ref="G2:H2"/>
    <mergeCell ref="F58:H58"/>
    <mergeCell ref="F59:H59"/>
    <mergeCell ref="F57:H57"/>
  </mergeCells>
  <phoneticPr fontId="5" type="noConversion"/>
  <printOptions horizontalCentered="1"/>
  <pageMargins left="0" right="0" top="0.43307086614173229" bottom="0" header="0.31496062992125984" footer="0.31496062992125984"/>
  <pageSetup paperSize="9" scale="105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J51"/>
  <sheetViews>
    <sheetView view="pageBreakPreview" zoomScale="93" zoomScaleNormal="100" zoomScaleSheetLayoutView="93" workbookViewId="0">
      <pane xSplit="1" ySplit="3" topLeftCell="B4" activePane="bottomRight" state="frozen"/>
      <selection activeCell="N25" sqref="N25"/>
      <selection pane="topRight" activeCell="N25" sqref="N25"/>
      <selection pane="bottomLeft" activeCell="N25" sqref="N25"/>
      <selection pane="bottomRight" activeCell="B3" sqref="B1:B1048576"/>
    </sheetView>
  </sheetViews>
  <sheetFormatPr defaultRowHeight="5.65" customHeight="1"/>
  <cols>
    <col min="1" max="1" width="5.21875" style="29" customWidth="1"/>
    <col min="2" max="8" width="8.6640625" style="29" customWidth="1"/>
    <col min="9" max="16384" width="8.88671875" style="28"/>
  </cols>
  <sheetData>
    <row r="1" spans="1:10" ht="24.75" customHeight="1">
      <c r="A1" s="126" t="s">
        <v>171</v>
      </c>
      <c r="B1" s="125"/>
      <c r="C1" s="125"/>
      <c r="D1" s="125"/>
      <c r="E1" s="125"/>
      <c r="F1" s="125"/>
      <c r="G1" s="125"/>
      <c r="H1" s="124"/>
    </row>
    <row r="2" spans="1:10" ht="27" thickBot="1">
      <c r="A2" s="138"/>
      <c r="B2" s="137"/>
      <c r="C2" s="137"/>
      <c r="D2" s="137"/>
      <c r="E2" s="137"/>
      <c r="F2" s="137"/>
      <c r="G2" s="120" t="s">
        <v>91</v>
      </c>
      <c r="H2" s="119"/>
    </row>
    <row r="3" spans="1:10" s="94" customFormat="1" ht="35.25" thickBot="1">
      <c r="A3" s="136" t="s">
        <v>1</v>
      </c>
      <c r="B3" s="135" t="s">
        <v>159</v>
      </c>
      <c r="C3" s="135" t="s">
        <v>53</v>
      </c>
      <c r="D3" s="135" t="s">
        <v>160</v>
      </c>
      <c r="E3" s="135" t="s">
        <v>161</v>
      </c>
      <c r="F3" s="135" t="s">
        <v>160</v>
      </c>
      <c r="G3" s="135" t="s">
        <v>53</v>
      </c>
      <c r="H3" s="134" t="s">
        <v>159</v>
      </c>
    </row>
    <row r="4" spans="1:10" s="94" customFormat="1" ht="24.95" customHeight="1">
      <c r="A4" s="100">
        <v>1</v>
      </c>
      <c r="B4" s="115"/>
      <c r="C4" s="115"/>
      <c r="D4" s="115"/>
      <c r="E4" s="133"/>
      <c r="F4" s="132" t="s">
        <v>170</v>
      </c>
      <c r="G4" s="131">
        <v>0.30208333333333331</v>
      </c>
      <c r="H4" s="130">
        <v>0.32291666666666669</v>
      </c>
      <c r="I4" s="101"/>
      <c r="J4" s="101"/>
    </row>
    <row r="5" spans="1:10" s="94" customFormat="1" ht="24.95" customHeight="1">
      <c r="A5" s="100">
        <v>2</v>
      </c>
      <c r="B5" s="106"/>
      <c r="C5" s="106"/>
      <c r="D5" s="106"/>
      <c r="E5" s="129" t="s">
        <v>169</v>
      </c>
      <c r="F5" s="128">
        <v>0.30138888888888887</v>
      </c>
      <c r="G5" s="128">
        <v>0.32222222222222224</v>
      </c>
      <c r="H5" s="127">
        <v>0.3430555555555555</v>
      </c>
      <c r="I5" s="101"/>
    </row>
    <row r="6" spans="1:10" s="94" customFormat="1" ht="24.95" customHeight="1">
      <c r="A6" s="100">
        <v>3</v>
      </c>
      <c r="B6" s="106"/>
      <c r="C6" s="105">
        <v>0.26805555555555555</v>
      </c>
      <c r="D6" s="110" t="s">
        <v>148</v>
      </c>
      <c r="E6" s="129" t="s">
        <v>168</v>
      </c>
      <c r="F6" s="128">
        <v>0.31180555555555556</v>
      </c>
      <c r="G6" s="128">
        <v>0.33263888888888887</v>
      </c>
      <c r="H6" s="127">
        <v>0.35347222222222219</v>
      </c>
      <c r="I6" s="101"/>
    </row>
    <row r="7" spans="1:10" s="94" customFormat="1" ht="24.95" customHeight="1">
      <c r="A7" s="100">
        <v>4</v>
      </c>
      <c r="B7" s="109" t="s">
        <v>167</v>
      </c>
      <c r="C7" s="105">
        <v>0.27916666666666667</v>
      </c>
      <c r="D7" s="105">
        <v>0.3</v>
      </c>
      <c r="E7" s="129" t="s">
        <v>166</v>
      </c>
      <c r="F7" s="128">
        <v>0.32291666666666669</v>
      </c>
      <c r="G7" s="128">
        <v>0.34375</v>
      </c>
      <c r="H7" s="127">
        <v>0.36458333333333331</v>
      </c>
      <c r="I7" s="101"/>
    </row>
    <row r="8" spans="1:10" s="94" customFormat="1" ht="24.95" customHeight="1">
      <c r="A8" s="100">
        <v>5</v>
      </c>
      <c r="B8" s="109" t="s">
        <v>165</v>
      </c>
      <c r="C8" s="105">
        <v>0.2902777777777778</v>
      </c>
      <c r="D8" s="105">
        <v>0.31111111111111112</v>
      </c>
      <c r="E8" s="129" t="s">
        <v>164</v>
      </c>
      <c r="F8" s="128">
        <v>0.33402777777777781</v>
      </c>
      <c r="G8" s="128">
        <v>0.35486111111111113</v>
      </c>
      <c r="H8" s="127">
        <v>0.3756944444444445</v>
      </c>
      <c r="I8" s="101"/>
    </row>
    <row r="9" spans="1:10" s="94" customFormat="1" ht="24.95" customHeight="1">
      <c r="A9" s="100">
        <v>6</v>
      </c>
      <c r="B9" s="109" t="s">
        <v>163</v>
      </c>
      <c r="C9" s="105">
        <v>0.30833333333333335</v>
      </c>
      <c r="D9" s="105">
        <v>0.32916666666666666</v>
      </c>
      <c r="E9" s="99">
        <v>0.34236111111111112</v>
      </c>
      <c r="F9" s="99">
        <v>0.3520833333333333</v>
      </c>
      <c r="G9" s="99">
        <v>0.37291666666666662</v>
      </c>
      <c r="H9" s="102">
        <v>0.39374999999999999</v>
      </c>
      <c r="I9" s="101"/>
    </row>
    <row r="10" spans="1:10" s="94" customFormat="1" ht="24.95" customHeight="1">
      <c r="A10" s="100">
        <v>7</v>
      </c>
      <c r="B10" s="105">
        <v>0.30277777777777776</v>
      </c>
      <c r="C10" s="105">
        <v>0.32361111111111113</v>
      </c>
      <c r="D10" s="105">
        <v>0.3444444444444445</v>
      </c>
      <c r="E10" s="99">
        <v>0.3576388888888889</v>
      </c>
      <c r="F10" s="99">
        <v>0.36736111111111108</v>
      </c>
      <c r="G10" s="99">
        <v>0.38819444444444445</v>
      </c>
      <c r="H10" s="102">
        <v>0.40902777777777777</v>
      </c>
      <c r="I10" s="101"/>
    </row>
    <row r="11" spans="1:10" s="94" customFormat="1" ht="24.95" customHeight="1">
      <c r="A11" s="100">
        <v>8</v>
      </c>
      <c r="B11" s="105">
        <v>0.31388888888888888</v>
      </c>
      <c r="C11" s="105">
        <v>0.33472222222222225</v>
      </c>
      <c r="D11" s="105">
        <v>0.35555555555555562</v>
      </c>
      <c r="E11" s="99">
        <v>0.36875000000000002</v>
      </c>
      <c r="F11" s="99">
        <v>0.38055555555555554</v>
      </c>
      <c r="G11" s="99">
        <v>0.40138888888888885</v>
      </c>
      <c r="H11" s="102">
        <v>0.42222222222222222</v>
      </c>
      <c r="I11" s="101"/>
    </row>
    <row r="12" spans="1:10" s="94" customFormat="1" ht="24.95" customHeight="1">
      <c r="A12" s="100">
        <v>9</v>
      </c>
      <c r="B12" s="105">
        <v>0.32500000000000001</v>
      </c>
      <c r="C12" s="105">
        <v>0.34583333333333338</v>
      </c>
      <c r="D12" s="105">
        <v>0.36666666666666675</v>
      </c>
      <c r="E12" s="99">
        <v>0.37986111111111115</v>
      </c>
      <c r="F12" s="103" t="s">
        <v>148</v>
      </c>
      <c r="G12" s="99">
        <v>0.41041666666666671</v>
      </c>
      <c r="H12" s="102">
        <v>0.43125000000000002</v>
      </c>
      <c r="I12" s="101"/>
    </row>
    <row r="13" spans="1:10" s="94" customFormat="1" ht="24.95" customHeight="1">
      <c r="A13" s="100">
        <v>10</v>
      </c>
      <c r="B13" s="99">
        <v>0.33680555555555558</v>
      </c>
      <c r="C13" s="99">
        <v>0.35694444444444451</v>
      </c>
      <c r="D13" s="99">
        <v>0.37777777777777788</v>
      </c>
      <c r="E13" s="99">
        <v>0.39097222222222228</v>
      </c>
      <c r="F13" s="99">
        <v>0.39861111111111108</v>
      </c>
      <c r="G13" s="99">
        <v>0.41944444444444445</v>
      </c>
      <c r="H13" s="102">
        <v>0.44027777777777777</v>
      </c>
      <c r="I13" s="101"/>
    </row>
    <row r="14" spans="1:10" s="94" customFormat="1" ht="24.95" customHeight="1">
      <c r="A14" s="100">
        <v>11</v>
      </c>
      <c r="B14" s="99">
        <f>B13+TIME(0,20,0)</f>
        <v>0.35069444444444448</v>
      </c>
      <c r="C14" s="99">
        <f>C13+TIME(0,20,0)</f>
        <v>0.3708333333333334</v>
      </c>
      <c r="D14" s="99">
        <f>D13+TIME(0,20,0)</f>
        <v>0.39166666666666677</v>
      </c>
      <c r="E14" s="99">
        <f>E13+TIME(0,20,0)</f>
        <v>0.40486111111111117</v>
      </c>
      <c r="F14" s="99">
        <f>F13+TIME(0,20,0)</f>
        <v>0.41249999999999998</v>
      </c>
      <c r="G14" s="99">
        <f>G13+TIME(0,20,0)</f>
        <v>0.43333333333333335</v>
      </c>
      <c r="H14" s="99">
        <f>H13+TIME(0,20,0)</f>
        <v>0.45416666666666666</v>
      </c>
      <c r="I14" s="101"/>
    </row>
    <row r="15" spans="1:10" s="94" customFormat="1" ht="24.95" customHeight="1">
      <c r="A15" s="100">
        <v>12</v>
      </c>
      <c r="B15" s="99">
        <f>B14+TIME(0,20,0)</f>
        <v>0.36458333333333337</v>
      </c>
      <c r="C15" s="99">
        <f>C14+TIME(0,20,0)</f>
        <v>0.3847222222222223</v>
      </c>
      <c r="D15" s="99">
        <f>D14+TIME(0,20,0)</f>
        <v>0.40555555555555567</v>
      </c>
      <c r="E15" s="99">
        <f>E14+TIME(0,20,0)</f>
        <v>0.41875000000000007</v>
      </c>
      <c r="F15" s="99">
        <f>F14+TIME(0,20,0)</f>
        <v>0.42638888888888887</v>
      </c>
      <c r="G15" s="99">
        <f>G14+TIME(0,20,0)</f>
        <v>0.44722222222222224</v>
      </c>
      <c r="H15" s="99">
        <f>H14+TIME(0,20,0)</f>
        <v>0.46805555555555556</v>
      </c>
      <c r="I15" s="101"/>
    </row>
    <row r="16" spans="1:10" s="94" customFormat="1" ht="24.95" customHeight="1">
      <c r="A16" s="100">
        <v>13</v>
      </c>
      <c r="B16" s="99">
        <f>B15+TIME(0,20,0)</f>
        <v>0.37847222222222227</v>
      </c>
      <c r="C16" s="99">
        <f>C15+TIME(0,20,0)</f>
        <v>0.39861111111111119</v>
      </c>
      <c r="D16" s="99">
        <f>D15+TIME(0,20,0)</f>
        <v>0.41944444444444456</v>
      </c>
      <c r="E16" s="99">
        <f>E15+TIME(0,20,0)</f>
        <v>0.43263888888888896</v>
      </c>
      <c r="F16" s="99">
        <f>F15+TIME(0,20,0)</f>
        <v>0.44027777777777777</v>
      </c>
      <c r="G16" s="99">
        <f>G15+TIME(0,20,0)</f>
        <v>0.46111111111111114</v>
      </c>
      <c r="H16" s="99">
        <f>H15+TIME(0,20,0)</f>
        <v>0.48194444444444445</v>
      </c>
      <c r="I16" s="101"/>
    </row>
    <row r="17" spans="1:9" s="94" customFormat="1" ht="24.95" customHeight="1">
      <c r="A17" s="100">
        <v>14</v>
      </c>
      <c r="B17" s="99">
        <f>B16+TIME(0,20,0)</f>
        <v>0.39236111111111116</v>
      </c>
      <c r="C17" s="99">
        <f>C16+TIME(0,20,0)</f>
        <v>0.41250000000000009</v>
      </c>
      <c r="D17" s="103" t="s">
        <v>148</v>
      </c>
      <c r="E17" s="99">
        <f>E16+TIME(0,20,0)</f>
        <v>0.44652777777777786</v>
      </c>
      <c r="F17" s="99">
        <f>F16+TIME(0,20,0)</f>
        <v>0.45416666666666666</v>
      </c>
      <c r="G17" s="99">
        <f>G16+TIME(0,20,0)</f>
        <v>0.47500000000000003</v>
      </c>
      <c r="H17" s="99">
        <f>H16+TIME(0,20,0)</f>
        <v>0.49583333333333335</v>
      </c>
      <c r="I17" s="101"/>
    </row>
    <row r="18" spans="1:9" s="94" customFormat="1" ht="24.95" customHeight="1">
      <c r="A18" s="100">
        <v>15</v>
      </c>
      <c r="B18" s="99">
        <f>B17+TIME(0,20,0)</f>
        <v>0.40625000000000006</v>
      </c>
      <c r="C18" s="99">
        <f>C17+TIME(0,20,0)</f>
        <v>0.42638888888888898</v>
      </c>
      <c r="D18" s="99">
        <v>0.44722222222222235</v>
      </c>
      <c r="E18" s="99">
        <f>E17+TIME(0,20,0)</f>
        <v>0.46041666666666675</v>
      </c>
      <c r="F18" s="99">
        <f>F17+TIME(0,20,0)</f>
        <v>0.46805555555555556</v>
      </c>
      <c r="G18" s="99">
        <f>G17+TIME(0,20,0)</f>
        <v>0.48888888888888893</v>
      </c>
      <c r="H18" s="99">
        <f>H17+TIME(0,20,0)</f>
        <v>0.50972222222222219</v>
      </c>
      <c r="I18" s="101"/>
    </row>
    <row r="19" spans="1:9" s="94" customFormat="1" ht="24.95" customHeight="1">
      <c r="A19" s="100">
        <v>16</v>
      </c>
      <c r="B19" s="99">
        <f>B18+TIME(0,20,0)</f>
        <v>0.42013888888888895</v>
      </c>
      <c r="C19" s="99">
        <f>C18+TIME(0,20,0)</f>
        <v>0.44027777777777788</v>
      </c>
      <c r="D19" s="99">
        <v>0.46111111111111125</v>
      </c>
      <c r="E19" s="99">
        <f>E18+TIME(0,20,0)</f>
        <v>0.47430555555555565</v>
      </c>
      <c r="F19" s="99">
        <f>F18+TIME(0,20,0)</f>
        <v>0.48194444444444445</v>
      </c>
      <c r="G19" s="99">
        <f>G18+TIME(0,20,0)</f>
        <v>0.50277777777777777</v>
      </c>
      <c r="H19" s="99">
        <f>H18+TIME(0,20,0)</f>
        <v>0.52361111111111103</v>
      </c>
      <c r="I19" s="101"/>
    </row>
    <row r="20" spans="1:9" s="94" customFormat="1" ht="24.95" customHeight="1">
      <c r="A20" s="100">
        <v>17</v>
      </c>
      <c r="B20" s="99">
        <f>B19+TIME(0,20,0)</f>
        <v>0.43402777777777785</v>
      </c>
      <c r="C20" s="99">
        <f>C19+TIME(0,20,0)</f>
        <v>0.45416666666666677</v>
      </c>
      <c r="D20" s="99">
        <v>0.47500000000000014</v>
      </c>
      <c r="E20" s="99">
        <f>E19+TIME(0,20,0)</f>
        <v>0.48819444444444454</v>
      </c>
      <c r="F20" s="99">
        <f>F19+TIME(0,20,0)</f>
        <v>0.49583333333333335</v>
      </c>
      <c r="G20" s="99">
        <f>G19+TIME(0,20,0)</f>
        <v>0.51666666666666661</v>
      </c>
      <c r="H20" s="99">
        <f>H19+TIME(0,20,0)</f>
        <v>0.53749999999999987</v>
      </c>
      <c r="I20" s="101"/>
    </row>
    <row r="21" spans="1:9" s="94" customFormat="1" ht="24.95" customHeight="1">
      <c r="A21" s="100">
        <v>18</v>
      </c>
      <c r="B21" s="99">
        <f>B20+TIME(0,20,0)</f>
        <v>0.44791666666666674</v>
      </c>
      <c r="C21" s="99">
        <f>C20+TIME(0,20,0)</f>
        <v>0.46805555555555567</v>
      </c>
      <c r="D21" s="99">
        <v>0.48888888888888904</v>
      </c>
      <c r="E21" s="99">
        <f>E20+TIME(0,20,0)</f>
        <v>0.50208333333333344</v>
      </c>
      <c r="F21" s="99">
        <f>F20+TIME(0,20,0)</f>
        <v>0.50972222222222219</v>
      </c>
      <c r="G21" s="99">
        <f>G20+TIME(0,20,0)</f>
        <v>0.53055555555555545</v>
      </c>
      <c r="H21" s="99">
        <f>H20+TIME(0,20,0)</f>
        <v>0.55138888888888871</v>
      </c>
      <c r="I21" s="101"/>
    </row>
    <row r="22" spans="1:9" s="94" customFormat="1" ht="24.95" customHeight="1">
      <c r="A22" s="100">
        <v>19</v>
      </c>
      <c r="B22" s="99">
        <f>B21+TIME(0,20,0)</f>
        <v>0.46180555555555564</v>
      </c>
      <c r="C22" s="99">
        <f>C21+TIME(0,20,0)</f>
        <v>0.48194444444444456</v>
      </c>
      <c r="D22" s="99">
        <v>0.50277777777777788</v>
      </c>
      <c r="E22" s="99">
        <f>E21+TIME(0,20,0)</f>
        <v>0.51597222222222228</v>
      </c>
      <c r="F22" s="99">
        <f>F21+TIME(0,20,0)</f>
        <v>0.52361111111111103</v>
      </c>
      <c r="G22" s="99">
        <f>G21+TIME(0,20,0)</f>
        <v>0.54444444444444429</v>
      </c>
      <c r="H22" s="99">
        <f>H21+TIME(0,20,0)</f>
        <v>0.56527777777777755</v>
      </c>
      <c r="I22" s="101"/>
    </row>
    <row r="23" spans="1:9" s="94" customFormat="1" ht="24.95" customHeight="1">
      <c r="A23" s="100">
        <v>20</v>
      </c>
      <c r="B23" s="99">
        <f>B22+TIME(0,20,0)</f>
        <v>0.47569444444444453</v>
      </c>
      <c r="C23" s="99">
        <f>C22+TIME(0,20,0)</f>
        <v>0.49583333333333346</v>
      </c>
      <c r="D23" s="99">
        <v>0.51666666666666672</v>
      </c>
      <c r="E23" s="99">
        <f>E22+TIME(0,20,0)</f>
        <v>0.52986111111111112</v>
      </c>
      <c r="F23" s="99">
        <f>F22+TIME(0,20,0)</f>
        <v>0.53749999999999987</v>
      </c>
      <c r="G23" s="99">
        <f>G22+TIME(0,20,0)</f>
        <v>0.55833333333333313</v>
      </c>
      <c r="H23" s="99">
        <f>H22+TIME(0,20,0)</f>
        <v>0.57916666666666639</v>
      </c>
      <c r="I23" s="101"/>
    </row>
    <row r="24" spans="1:9" s="94" customFormat="1" ht="24.95" customHeight="1">
      <c r="A24" s="100">
        <v>21</v>
      </c>
      <c r="B24" s="99">
        <f>B23+TIME(0,20,0)</f>
        <v>0.48958333333333343</v>
      </c>
      <c r="C24" s="99">
        <f>C23+TIME(0,20,0)</f>
        <v>0.5097222222222223</v>
      </c>
      <c r="D24" s="99">
        <v>0.53055555555555556</v>
      </c>
      <c r="E24" s="99">
        <f>E23+TIME(0,20,0)</f>
        <v>0.54374999999999996</v>
      </c>
      <c r="F24" s="99">
        <f>F23+TIME(0,20,0)</f>
        <v>0.55138888888888871</v>
      </c>
      <c r="G24" s="99">
        <f>G23+TIME(0,20,0)</f>
        <v>0.57222222222222197</v>
      </c>
      <c r="H24" s="99">
        <f>H23+TIME(0,20,0)</f>
        <v>0.59305555555555522</v>
      </c>
      <c r="I24" s="101"/>
    </row>
    <row r="25" spans="1:9" s="94" customFormat="1" ht="24.95" customHeight="1">
      <c r="A25" s="100">
        <v>22</v>
      </c>
      <c r="B25" s="99">
        <f>B24+TIME(0,20,0)</f>
        <v>0.50347222222222232</v>
      </c>
      <c r="C25" s="99">
        <f>C24+TIME(0,20,0)</f>
        <v>0.52361111111111114</v>
      </c>
      <c r="D25" s="103" t="s">
        <v>148</v>
      </c>
      <c r="E25" s="99">
        <f>E24+TIME(0,20,0)</f>
        <v>0.5576388888888888</v>
      </c>
      <c r="F25" s="99">
        <f>F24+TIME(0,20,0)</f>
        <v>0.56527777777777755</v>
      </c>
      <c r="G25" s="99">
        <f>G24+TIME(0,20,0)</f>
        <v>0.58611111111111081</v>
      </c>
      <c r="H25" s="99">
        <f>H24+TIME(0,20,0)</f>
        <v>0.60694444444444406</v>
      </c>
      <c r="I25" s="101"/>
    </row>
    <row r="26" spans="1:9" s="94" customFormat="1" ht="24.95" customHeight="1">
      <c r="A26" s="100">
        <v>23</v>
      </c>
      <c r="B26" s="99">
        <f>B25+TIME(0,20,0)</f>
        <v>0.51736111111111116</v>
      </c>
      <c r="C26" s="99">
        <f>C25+TIME(0,20,0)</f>
        <v>0.53749999999999998</v>
      </c>
      <c r="D26" s="99">
        <v>0.55833333333333324</v>
      </c>
      <c r="E26" s="99">
        <f>E25+TIME(0,20,0)</f>
        <v>0.57152777777777763</v>
      </c>
      <c r="F26" s="99">
        <f>F25+TIME(0,20,0)</f>
        <v>0.57916666666666639</v>
      </c>
      <c r="G26" s="99">
        <f>G25+TIME(0,20,0)</f>
        <v>0.59999999999999964</v>
      </c>
      <c r="H26" s="99">
        <f>H25+TIME(0,20,0)</f>
        <v>0.6208333333333329</v>
      </c>
      <c r="I26" s="101"/>
    </row>
    <row r="27" spans="1:9" s="94" customFormat="1" ht="24.95" customHeight="1">
      <c r="A27" s="100">
        <v>24</v>
      </c>
      <c r="B27" s="99">
        <f>B26+TIME(0,20,0)</f>
        <v>0.53125</v>
      </c>
      <c r="C27" s="99">
        <f>C26+TIME(0,20,0)</f>
        <v>0.55138888888888882</v>
      </c>
      <c r="D27" s="99">
        <v>0.57222222222222208</v>
      </c>
      <c r="E27" s="99">
        <f>E26+TIME(0,20,0)</f>
        <v>0.58541666666666647</v>
      </c>
      <c r="F27" s="99">
        <f>F26+TIME(0,20,0)</f>
        <v>0.59305555555555522</v>
      </c>
      <c r="G27" s="99">
        <f>G26+TIME(0,20,0)</f>
        <v>0.61388888888888848</v>
      </c>
      <c r="H27" s="99">
        <f>H26+TIME(0,20,0)</f>
        <v>0.63472222222222174</v>
      </c>
      <c r="I27" s="101"/>
    </row>
    <row r="28" spans="1:9" s="94" customFormat="1" ht="24.95" customHeight="1">
      <c r="A28" s="100">
        <v>25</v>
      </c>
      <c r="B28" s="99">
        <v>0.54861111111111105</v>
      </c>
      <c r="C28" s="99">
        <v>0.56944444444444431</v>
      </c>
      <c r="D28" s="99">
        <v>0.59027777777777757</v>
      </c>
      <c r="E28" s="99">
        <v>0.60347222222222197</v>
      </c>
      <c r="F28" s="99">
        <v>0.61319444444444415</v>
      </c>
      <c r="G28" s="99">
        <v>0.63402777777777741</v>
      </c>
      <c r="H28" s="102">
        <v>0.655555555555555</v>
      </c>
      <c r="I28" s="101"/>
    </row>
    <row r="29" spans="1:9" s="94" customFormat="1" ht="24.95" customHeight="1">
      <c r="A29" s="100">
        <v>26</v>
      </c>
      <c r="B29" s="99">
        <f>B28+TIME(0,25,0)</f>
        <v>0.56597222222222221</v>
      </c>
      <c r="C29" s="99">
        <f>C28+TIME(0,25,0)</f>
        <v>0.58680555555555547</v>
      </c>
      <c r="D29" s="99">
        <f>D28+TIME(0,25,0)</f>
        <v>0.60763888888888873</v>
      </c>
      <c r="E29" s="99">
        <f>E28+TIME(0,25,0)</f>
        <v>0.62083333333333313</v>
      </c>
      <c r="F29" s="99">
        <f>F28+TIME(0,25,0)</f>
        <v>0.63055555555555531</v>
      </c>
      <c r="G29" s="99">
        <f>G28+TIME(0,25,0)</f>
        <v>0.65138888888888857</v>
      </c>
      <c r="H29" s="99">
        <f>H28+TIME(0,25,0)</f>
        <v>0.67291666666666616</v>
      </c>
      <c r="I29" s="101"/>
    </row>
    <row r="30" spans="1:9" s="94" customFormat="1" ht="24.95" customHeight="1">
      <c r="A30" s="100">
        <v>27</v>
      </c>
      <c r="B30" s="99">
        <f>B29+TIME(0,25,0)</f>
        <v>0.58333333333333337</v>
      </c>
      <c r="C30" s="99">
        <f>C29+TIME(0,25,0)</f>
        <v>0.60416666666666663</v>
      </c>
      <c r="D30" s="99">
        <f>D29+TIME(0,25,0)</f>
        <v>0.62499999999999989</v>
      </c>
      <c r="E30" s="99">
        <f>E29+TIME(0,25,0)</f>
        <v>0.63819444444444429</v>
      </c>
      <c r="F30" s="99">
        <f>F29+TIME(0,25,0)</f>
        <v>0.64791666666666647</v>
      </c>
      <c r="G30" s="99">
        <f>G29+TIME(0,25,0)</f>
        <v>0.66874999999999973</v>
      </c>
      <c r="H30" s="99">
        <f>H29+TIME(0,25,0)</f>
        <v>0.69027777777777732</v>
      </c>
      <c r="I30" s="101"/>
    </row>
    <row r="31" spans="1:9" s="94" customFormat="1" ht="24.95" customHeight="1">
      <c r="A31" s="100">
        <v>28</v>
      </c>
      <c r="B31" s="99">
        <f>B30+TIME(0,25,0)</f>
        <v>0.60069444444444453</v>
      </c>
      <c r="C31" s="99">
        <f>C30+TIME(0,25,0)</f>
        <v>0.62152777777777779</v>
      </c>
      <c r="D31" s="99">
        <f>D30+TIME(0,25,0)</f>
        <v>0.64236111111111105</v>
      </c>
      <c r="E31" s="99">
        <f>E30+TIME(0,25,0)</f>
        <v>0.65555555555555545</v>
      </c>
      <c r="F31" s="99">
        <f>F30+TIME(0,25,0)</f>
        <v>0.66527777777777763</v>
      </c>
      <c r="G31" s="99">
        <f>G30+TIME(0,25,0)</f>
        <v>0.68611111111111089</v>
      </c>
      <c r="H31" s="99">
        <f>H30+TIME(0,25,0)</f>
        <v>0.70763888888888848</v>
      </c>
      <c r="I31" s="101"/>
    </row>
    <row r="32" spans="1:9" s="94" customFormat="1" ht="24.95" customHeight="1">
      <c r="A32" s="100">
        <v>29</v>
      </c>
      <c r="B32" s="99">
        <f>B31+TIME(0,25,0)</f>
        <v>0.61805555555555569</v>
      </c>
      <c r="C32" s="99">
        <f>C31+TIME(0,25,0)</f>
        <v>0.63888888888888895</v>
      </c>
      <c r="D32" s="99">
        <f>D31+TIME(0,25,0)</f>
        <v>0.65972222222222221</v>
      </c>
      <c r="E32" s="99">
        <f>E31+TIME(0,25,0)</f>
        <v>0.67291666666666661</v>
      </c>
      <c r="F32" s="99">
        <f>F31+TIME(0,25,0)</f>
        <v>0.6826388888888888</v>
      </c>
      <c r="G32" s="99">
        <f>G31+TIME(0,25,0)</f>
        <v>0.70347222222222205</v>
      </c>
      <c r="H32" s="99">
        <f>H31+TIME(0,25,0)</f>
        <v>0.72499999999999964</v>
      </c>
      <c r="I32" s="101"/>
    </row>
    <row r="33" spans="1:9" s="94" customFormat="1" ht="24.95" customHeight="1">
      <c r="A33" s="100">
        <v>30</v>
      </c>
      <c r="B33" s="99">
        <f>B32+TIME(0,25,0)</f>
        <v>0.63541666666666685</v>
      </c>
      <c r="C33" s="99">
        <f>C32+TIME(0,25,0)</f>
        <v>0.65625000000000011</v>
      </c>
      <c r="D33" s="99">
        <f>D32+TIME(0,25,0)</f>
        <v>0.67708333333333337</v>
      </c>
      <c r="E33" s="99">
        <f>E32+TIME(0,25,0)</f>
        <v>0.69027777777777777</v>
      </c>
      <c r="F33" s="99">
        <f>F32+TIME(0,25,0)</f>
        <v>0.7</v>
      </c>
      <c r="G33" s="99">
        <f>G32+TIME(0,25,0)</f>
        <v>0.72083333333333321</v>
      </c>
      <c r="H33" s="99">
        <f>H32+TIME(0,25,0)</f>
        <v>0.74236111111111081</v>
      </c>
      <c r="I33" s="101"/>
    </row>
    <row r="34" spans="1:9" s="94" customFormat="1" ht="24.95" customHeight="1">
      <c r="A34" s="100">
        <v>31</v>
      </c>
      <c r="B34" s="99">
        <f>B33+TIME(0,25,0)</f>
        <v>0.65277777777777801</v>
      </c>
      <c r="C34" s="99">
        <f>C33+TIME(0,25,0)</f>
        <v>0.67361111111111127</v>
      </c>
      <c r="D34" s="103" t="s">
        <v>148</v>
      </c>
      <c r="E34" s="99">
        <f>E33+TIME(0,25,0)</f>
        <v>0.70763888888888893</v>
      </c>
      <c r="F34" s="99">
        <f>F33+TIME(0,25,0)</f>
        <v>0.71736111111111112</v>
      </c>
      <c r="G34" s="99">
        <f>G33+TIME(0,25,0)</f>
        <v>0.73819444444444438</v>
      </c>
      <c r="H34" s="99">
        <f>H33+TIME(0,25,0)</f>
        <v>0.75972222222222197</v>
      </c>
      <c r="I34" s="101"/>
    </row>
    <row r="35" spans="1:9" s="94" customFormat="1" ht="24.95" customHeight="1">
      <c r="A35" s="100">
        <v>32</v>
      </c>
      <c r="B35" s="99">
        <f>B34+TIME(0,25,0)</f>
        <v>0.67013888888888917</v>
      </c>
      <c r="C35" s="99">
        <f>C34+TIME(0,25,0)</f>
        <v>0.69097222222222243</v>
      </c>
      <c r="D35" s="99">
        <v>0.71180555555555569</v>
      </c>
      <c r="E35" s="99">
        <f>E34+TIME(0,25,0)</f>
        <v>0.72500000000000009</v>
      </c>
      <c r="F35" s="99">
        <f>F34+TIME(0,25,0)</f>
        <v>0.73472222222222228</v>
      </c>
      <c r="G35" s="99">
        <f>G34+TIME(0,25,0)</f>
        <v>0.75555555555555554</v>
      </c>
      <c r="H35" s="99">
        <f>H34+TIME(0,25,0)</f>
        <v>0.77708333333333313</v>
      </c>
      <c r="I35" s="101"/>
    </row>
    <row r="36" spans="1:9" s="94" customFormat="1" ht="24.95" customHeight="1">
      <c r="A36" s="100">
        <v>33</v>
      </c>
      <c r="B36" s="99">
        <f>B35+TIME(0,25,0)</f>
        <v>0.68750000000000033</v>
      </c>
      <c r="C36" s="99">
        <f>C35+TIME(0,25,0)</f>
        <v>0.70833333333333359</v>
      </c>
      <c r="D36" s="99">
        <v>0.72916666666666685</v>
      </c>
      <c r="E36" s="99">
        <f>E35+TIME(0,25,0)</f>
        <v>0.74236111111111125</v>
      </c>
      <c r="F36" s="99">
        <f>F35+TIME(0,25,0)</f>
        <v>0.75208333333333344</v>
      </c>
      <c r="G36" s="99">
        <f>G35+TIME(0,25,0)</f>
        <v>0.7729166666666667</v>
      </c>
      <c r="H36" s="99">
        <f>H35+TIME(0,25,0)</f>
        <v>0.79444444444444429</v>
      </c>
      <c r="I36" s="101"/>
    </row>
    <row r="37" spans="1:9" s="94" customFormat="1" ht="24.95" customHeight="1">
      <c r="A37" s="100">
        <v>34</v>
      </c>
      <c r="B37" s="99">
        <f>B36+TIME(0,25,0)</f>
        <v>0.70486111111111149</v>
      </c>
      <c r="C37" s="99">
        <f>C36+TIME(0,25,0)</f>
        <v>0.72569444444444475</v>
      </c>
      <c r="D37" s="99">
        <v>0.74652777777777801</v>
      </c>
      <c r="E37" s="99">
        <f>E36+TIME(0,25,0)</f>
        <v>0.75972222222222241</v>
      </c>
      <c r="F37" s="99">
        <f>F36+TIME(0,25,0)</f>
        <v>0.7694444444444446</v>
      </c>
      <c r="G37" s="99">
        <f>G36+TIME(0,25,0)</f>
        <v>0.79027777777777786</v>
      </c>
      <c r="H37" s="99">
        <f>H36+TIME(0,25,0)</f>
        <v>0.81180555555555545</v>
      </c>
      <c r="I37" s="101"/>
    </row>
    <row r="38" spans="1:9" s="94" customFormat="1" ht="24.95" customHeight="1">
      <c r="A38" s="100">
        <v>35</v>
      </c>
      <c r="B38" s="99">
        <f>B37+TIME(0,25,0)</f>
        <v>0.72222222222222265</v>
      </c>
      <c r="C38" s="99">
        <f>C37+TIME(0,25,0)</f>
        <v>0.74305555555555591</v>
      </c>
      <c r="D38" s="99">
        <v>0.76388888888888917</v>
      </c>
      <c r="E38" s="99">
        <f>E37+TIME(0,25,0)</f>
        <v>0.77708333333333357</v>
      </c>
      <c r="F38" s="99">
        <f>F37+TIME(0,25,0)</f>
        <v>0.78680555555555576</v>
      </c>
      <c r="G38" s="99">
        <f>G37+TIME(0,25,0)</f>
        <v>0.80763888888888902</v>
      </c>
      <c r="H38" s="99">
        <f>H37+TIME(0,25,0)</f>
        <v>0.82916666666666661</v>
      </c>
      <c r="I38" s="101"/>
    </row>
    <row r="39" spans="1:9" s="94" customFormat="1" ht="24.95" customHeight="1">
      <c r="A39" s="100">
        <v>36</v>
      </c>
      <c r="B39" s="99">
        <f>B38+TIME(0,25,0)</f>
        <v>0.73958333333333381</v>
      </c>
      <c r="C39" s="99">
        <f>C38+TIME(0,25,0)</f>
        <v>0.76041666666666707</v>
      </c>
      <c r="D39" s="99">
        <v>0.78125000000000033</v>
      </c>
      <c r="E39" s="99">
        <f>E38+TIME(0,25,0)</f>
        <v>0.79444444444444473</v>
      </c>
      <c r="F39" s="99">
        <f>F38+TIME(0,25,0)</f>
        <v>0.80416666666666692</v>
      </c>
      <c r="G39" s="99">
        <f>G38+TIME(0,25,0)</f>
        <v>0.82500000000000018</v>
      </c>
      <c r="H39" s="99">
        <f>H38+TIME(0,25,0)</f>
        <v>0.84652777777777777</v>
      </c>
      <c r="I39" s="101"/>
    </row>
    <row r="40" spans="1:9" s="94" customFormat="1" ht="24.95" customHeight="1">
      <c r="A40" s="100">
        <v>37</v>
      </c>
      <c r="B40" s="99">
        <v>0.75694444444444453</v>
      </c>
      <c r="C40" s="99">
        <v>0.77777777777777779</v>
      </c>
      <c r="D40" s="103" t="s">
        <v>148</v>
      </c>
      <c r="E40" s="99">
        <v>0.81180555555555556</v>
      </c>
      <c r="F40" s="99">
        <v>0.82152777777777775</v>
      </c>
      <c r="G40" s="99">
        <v>0.84236111111111101</v>
      </c>
      <c r="H40" s="102">
        <v>0.86111111111111116</v>
      </c>
      <c r="I40" s="101"/>
    </row>
    <row r="41" spans="1:9" s="94" customFormat="1" ht="24.95" customHeight="1">
      <c r="A41" s="100">
        <v>38</v>
      </c>
      <c r="B41" s="99">
        <v>0.77777777777777779</v>
      </c>
      <c r="C41" s="99">
        <v>0.79861111111111116</v>
      </c>
      <c r="D41" s="99">
        <v>0.81944444444444453</v>
      </c>
      <c r="E41" s="99">
        <v>0.83263888888888893</v>
      </c>
      <c r="F41" s="99">
        <v>0.84236111111111101</v>
      </c>
      <c r="G41" s="99">
        <v>0.86319444444444438</v>
      </c>
      <c r="H41" s="102">
        <v>0.87847222222222221</v>
      </c>
      <c r="I41" s="101"/>
    </row>
    <row r="42" spans="1:9" s="94" customFormat="1" ht="24.95" customHeight="1">
      <c r="A42" s="100">
        <v>39</v>
      </c>
      <c r="B42" s="99">
        <v>0.79861111111111116</v>
      </c>
      <c r="C42" s="99">
        <v>0.81944444444444453</v>
      </c>
      <c r="D42" s="99">
        <v>0.84027777777777779</v>
      </c>
      <c r="E42" s="99">
        <v>0.8534722222222223</v>
      </c>
      <c r="F42" s="97" t="s">
        <v>147</v>
      </c>
      <c r="G42" s="96"/>
      <c r="H42" s="95"/>
      <c r="I42" s="101"/>
    </row>
    <row r="43" spans="1:9" s="94" customFormat="1" ht="24.95" customHeight="1">
      <c r="A43" s="100">
        <v>40</v>
      </c>
      <c r="B43" s="99">
        <v>0.81944444444444453</v>
      </c>
      <c r="C43" s="99">
        <v>0.83888888888888891</v>
      </c>
      <c r="D43" s="99">
        <v>0.85972222222222217</v>
      </c>
      <c r="E43" s="99">
        <v>0.87083333333333324</v>
      </c>
      <c r="F43" s="97" t="s">
        <v>147</v>
      </c>
      <c r="G43" s="96"/>
      <c r="H43" s="95"/>
      <c r="I43" s="101"/>
    </row>
    <row r="44" spans="1:9" s="94" customFormat="1" ht="24.95" customHeight="1">
      <c r="A44" s="100">
        <v>41</v>
      </c>
      <c r="B44" s="99">
        <v>0.84027777777777779</v>
      </c>
      <c r="C44" s="99">
        <v>0.85972222222222217</v>
      </c>
      <c r="D44" s="99">
        <v>0.87847222222222221</v>
      </c>
      <c r="E44" s="99">
        <v>0.89166666666666661</v>
      </c>
      <c r="F44" s="97" t="s">
        <v>147</v>
      </c>
      <c r="G44" s="96"/>
      <c r="H44" s="95"/>
      <c r="I44" s="101"/>
    </row>
    <row r="45" spans="1:9" s="94" customFormat="1" ht="21.95" customHeight="1"/>
    <row r="46" spans="1:9" s="94" customFormat="1" ht="21.95" customHeight="1"/>
    <row r="47" spans="1:9" s="94" customFormat="1" ht="21.95" customHeight="1"/>
    <row r="48" spans="1:9" s="94" customFormat="1" ht="21.95" customHeight="1"/>
    <row r="49" s="94" customFormat="1" ht="21.95" customHeight="1"/>
    <row r="50" s="94" customFormat="1" ht="21.95" customHeight="1"/>
    <row r="51" s="94" customFormat="1" ht="21.95" customHeight="1"/>
  </sheetData>
  <autoFilter ref="A3:J44"/>
  <mergeCells count="6">
    <mergeCell ref="A1:H1"/>
    <mergeCell ref="G2:H2"/>
    <mergeCell ref="A2:F2"/>
    <mergeCell ref="F44:H44"/>
    <mergeCell ref="F43:H43"/>
    <mergeCell ref="F42:H42"/>
  </mergeCells>
  <phoneticPr fontId="5" type="noConversion"/>
  <printOptions horizontalCentered="1"/>
  <pageMargins left="0" right="0" top="0.43307086614173229" bottom="0" header="0.31496062992125984" footer="0.31496062992125984"/>
  <pageSetup paperSize="9" scale="105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F59"/>
  <sheetViews>
    <sheetView view="pageBreakPreview" zoomScale="70" zoomScaleNormal="70" zoomScaleSheetLayoutView="70" workbookViewId="0">
      <selection activeCell="B3" sqref="B1:B1048576"/>
    </sheetView>
  </sheetViews>
  <sheetFormatPr defaultRowHeight="26.25"/>
  <cols>
    <col min="1" max="1" width="8.5546875" style="140" customWidth="1"/>
    <col min="2" max="2" width="28" style="139" bestFit="1" customWidth="1"/>
    <col min="3" max="5" width="36.109375" style="139" customWidth="1"/>
    <col min="6" max="16384" width="8.88671875" style="139"/>
  </cols>
  <sheetData>
    <row r="1" spans="1:6" ht="16.5" customHeight="1">
      <c r="A1" s="170" t="s">
        <v>187</v>
      </c>
      <c r="B1" s="169"/>
      <c r="C1" s="169"/>
      <c r="D1" s="168"/>
      <c r="E1" s="167" t="s">
        <v>91</v>
      </c>
    </row>
    <row r="2" spans="1:6" ht="31.5" customHeight="1">
      <c r="A2" s="166"/>
      <c r="B2" s="165"/>
      <c r="C2" s="165"/>
      <c r="D2" s="164"/>
      <c r="E2" s="163"/>
    </row>
    <row r="3" spans="1:6" s="160" customFormat="1" ht="46.5" customHeight="1" thickBot="1">
      <c r="A3" s="162" t="s">
        <v>90</v>
      </c>
      <c r="B3" s="162" t="s">
        <v>186</v>
      </c>
      <c r="C3" s="162" t="s">
        <v>185</v>
      </c>
      <c r="D3" s="162" t="s">
        <v>184</v>
      </c>
      <c r="E3" s="162" t="s">
        <v>183</v>
      </c>
      <c r="F3" s="161"/>
    </row>
    <row r="4" spans="1:6" ht="47.1" customHeight="1" thickTop="1">
      <c r="A4" s="159">
        <v>1</v>
      </c>
      <c r="B4" s="158"/>
      <c r="C4" s="158"/>
      <c r="D4" s="157" t="s">
        <v>182</v>
      </c>
      <c r="E4" s="156">
        <v>0.2638888888888889</v>
      </c>
    </row>
    <row r="5" spans="1:6" ht="47.1" customHeight="1">
      <c r="A5" s="145">
        <v>2</v>
      </c>
      <c r="B5" s="155"/>
      <c r="C5" s="144"/>
      <c r="D5" s="144">
        <v>0.23611111111111113</v>
      </c>
      <c r="E5" s="144">
        <v>0.27777777777777779</v>
      </c>
    </row>
    <row r="6" spans="1:6" ht="47.1" customHeight="1">
      <c r="A6" s="145">
        <v>3</v>
      </c>
      <c r="B6" s="154" t="s">
        <v>181</v>
      </c>
      <c r="C6" s="144"/>
      <c r="D6" s="150">
        <v>0.25</v>
      </c>
      <c r="E6" s="144">
        <v>0.29166666666666669</v>
      </c>
    </row>
    <row r="7" spans="1:6" ht="47.1" customHeight="1">
      <c r="A7" s="145">
        <v>4</v>
      </c>
      <c r="B7" s="153" t="s">
        <v>180</v>
      </c>
      <c r="C7" s="150">
        <v>0.26041666666666669</v>
      </c>
      <c r="D7" s="150">
        <v>0.2638888888888889</v>
      </c>
      <c r="E7" s="144">
        <v>0.30555555555555552</v>
      </c>
    </row>
    <row r="8" spans="1:6" ht="47.1" customHeight="1">
      <c r="A8" s="145">
        <v>5</v>
      </c>
      <c r="B8" s="144">
        <v>0.23611111111111113</v>
      </c>
      <c r="C8" s="150">
        <v>0.27430555555555552</v>
      </c>
      <c r="D8" s="150">
        <v>0.27777777777777779</v>
      </c>
      <c r="E8" s="144">
        <v>0.31944444444444448</v>
      </c>
    </row>
    <row r="9" spans="1:6" ht="47.1" customHeight="1">
      <c r="A9" s="145">
        <v>6</v>
      </c>
      <c r="B9" s="144">
        <v>0.24652777777777779</v>
      </c>
      <c r="C9" s="150">
        <v>0.28819444444444448</v>
      </c>
      <c r="D9" s="150">
        <v>0.29166666666666669</v>
      </c>
      <c r="E9" s="144">
        <v>0.33333333333333331</v>
      </c>
    </row>
    <row r="10" spans="1:6" ht="47.1" customHeight="1">
      <c r="A10" s="145">
        <v>7</v>
      </c>
      <c r="B10" s="144">
        <f>B9+TIME(0,20,0)</f>
        <v>0.26041666666666669</v>
      </c>
      <c r="C10" s="144">
        <f>C9+TIME(0,20,0)</f>
        <v>0.30208333333333337</v>
      </c>
      <c r="D10" s="144">
        <f>D9+TIME(0,20,0)</f>
        <v>0.30555555555555558</v>
      </c>
      <c r="E10" s="144">
        <f>E9+TIME(0,20,0)</f>
        <v>0.34722222222222221</v>
      </c>
    </row>
    <row r="11" spans="1:6" ht="47.1" customHeight="1">
      <c r="A11" s="145">
        <v>8</v>
      </c>
      <c r="B11" s="144">
        <v>0.27083333333333331</v>
      </c>
      <c r="C11" s="144">
        <f>C10+TIME(0,20,0)</f>
        <v>0.31597222222222227</v>
      </c>
      <c r="D11" s="144">
        <f>D10+TIME(0,20,0)</f>
        <v>0.31944444444444448</v>
      </c>
      <c r="E11" s="144">
        <v>0.36458333333333331</v>
      </c>
    </row>
    <row r="12" spans="1:6" ht="47.1" customHeight="1">
      <c r="A12" s="145">
        <v>9</v>
      </c>
      <c r="B12" s="144">
        <v>0.28472222222222221</v>
      </c>
      <c r="C12" s="144">
        <f>C11+TIME(0,20,0)</f>
        <v>0.32986111111111116</v>
      </c>
      <c r="D12" s="144">
        <f>D11+TIME(0,20,0)</f>
        <v>0.33333333333333337</v>
      </c>
      <c r="E12" s="144">
        <v>0.37847222222222227</v>
      </c>
    </row>
    <row r="13" spans="1:6" ht="47.1" customHeight="1">
      <c r="A13" s="145">
        <v>10</v>
      </c>
      <c r="B13" s="144">
        <v>0.2986111111111111</v>
      </c>
      <c r="C13" s="144">
        <f>C12+TIME(0,20,0)</f>
        <v>0.34375000000000006</v>
      </c>
      <c r="D13" s="144">
        <f>D12+TIME(0,20,0)</f>
        <v>0.34722222222222227</v>
      </c>
      <c r="E13" s="144">
        <v>0.3923611111111111</v>
      </c>
    </row>
    <row r="14" spans="1:6" ht="47.1" customHeight="1">
      <c r="A14" s="145">
        <v>11</v>
      </c>
      <c r="B14" s="144">
        <v>0.3125</v>
      </c>
      <c r="C14" s="144">
        <f>C13+TIME(0,20,0)</f>
        <v>0.35763888888888895</v>
      </c>
      <c r="D14" s="144">
        <f>D13+TIME(0,20,0)</f>
        <v>0.36111111111111116</v>
      </c>
      <c r="E14" s="144">
        <v>0.40625</v>
      </c>
    </row>
    <row r="15" spans="1:6" ht="47.1" customHeight="1">
      <c r="A15" s="145">
        <v>12</v>
      </c>
      <c r="B15" s="144">
        <v>0.32777777777777778</v>
      </c>
      <c r="C15" s="144">
        <f>C14+TIME(0,20,0)</f>
        <v>0.37152777777777785</v>
      </c>
      <c r="D15" s="144">
        <f>D14+TIME(0,20,0)</f>
        <v>0.37500000000000006</v>
      </c>
      <c r="E15" s="144">
        <v>0.41805555555555557</v>
      </c>
    </row>
    <row r="16" spans="1:6" ht="47.1" customHeight="1">
      <c r="A16" s="145">
        <v>13</v>
      </c>
      <c r="B16" s="144">
        <v>0.34375000000000006</v>
      </c>
      <c r="C16" s="144">
        <f>C15+TIME(0,20,0)</f>
        <v>0.38541666666666674</v>
      </c>
      <c r="D16" s="144">
        <f>D15+TIME(0,20,0)</f>
        <v>0.38888888888888895</v>
      </c>
      <c r="E16" s="144">
        <v>0.43055555555555558</v>
      </c>
    </row>
    <row r="17" spans="1:5" ht="47.1" customHeight="1">
      <c r="A17" s="145">
        <v>14</v>
      </c>
      <c r="B17" s="144">
        <v>0.35763888888888895</v>
      </c>
      <c r="C17" s="144">
        <f>C16+TIME(0,20,0)</f>
        <v>0.39930555555555564</v>
      </c>
      <c r="D17" s="144">
        <f>D16+TIME(0,20,0)</f>
        <v>0.40277777777777785</v>
      </c>
      <c r="E17" s="144">
        <v>0.44444444444444448</v>
      </c>
    </row>
    <row r="18" spans="1:5" ht="47.1" customHeight="1">
      <c r="A18" s="145">
        <v>15</v>
      </c>
      <c r="B18" s="144">
        <v>0.37152777777777785</v>
      </c>
      <c r="C18" s="144">
        <f>C17+TIME(0,20,0)</f>
        <v>0.41319444444444453</v>
      </c>
      <c r="D18" s="144">
        <f>D17+TIME(0,20,0)</f>
        <v>0.41666666666666674</v>
      </c>
      <c r="E18" s="144">
        <v>0.45833333333333337</v>
      </c>
    </row>
    <row r="19" spans="1:5" ht="47.1" customHeight="1">
      <c r="A19" s="145">
        <v>16</v>
      </c>
      <c r="B19" s="144">
        <v>0.38541666666666674</v>
      </c>
      <c r="C19" s="144">
        <f>C18+TIME(0,20,0)</f>
        <v>0.42708333333333343</v>
      </c>
      <c r="D19" s="144">
        <f>D18+TIME(0,20,0)</f>
        <v>0.43055555555555564</v>
      </c>
      <c r="E19" s="144">
        <v>0.47222222222222227</v>
      </c>
    </row>
    <row r="20" spans="1:5" ht="47.1" customHeight="1">
      <c r="A20" s="145">
        <v>17</v>
      </c>
      <c r="B20" s="144">
        <v>0.39930555555555564</v>
      </c>
      <c r="C20" s="144">
        <f>C19+TIME(0,20,0)</f>
        <v>0.44097222222222232</v>
      </c>
      <c r="D20" s="144">
        <f>D19+TIME(0,20,0)</f>
        <v>0.44444444444444453</v>
      </c>
      <c r="E20" s="144">
        <v>0.48611111111111116</v>
      </c>
    </row>
    <row r="21" spans="1:5" ht="47.1" customHeight="1">
      <c r="A21" s="145">
        <v>18</v>
      </c>
      <c r="B21" s="144">
        <v>0.41319444444444453</v>
      </c>
      <c r="C21" s="144">
        <f>C20+TIME(0,20,0)</f>
        <v>0.45486111111111122</v>
      </c>
      <c r="D21" s="144">
        <f>D20+TIME(0,20,0)</f>
        <v>0.45833333333333343</v>
      </c>
      <c r="E21" s="144">
        <v>0.5</v>
      </c>
    </row>
    <row r="22" spans="1:5" ht="47.1" customHeight="1">
      <c r="A22" s="145">
        <v>19</v>
      </c>
      <c r="B22" s="144">
        <v>0.42708333333333343</v>
      </c>
      <c r="C22" s="144">
        <f>C21+TIME(0,20,0)</f>
        <v>0.46875000000000011</v>
      </c>
      <c r="D22" s="144">
        <f>D21+TIME(0,20,0)</f>
        <v>0.47222222222222232</v>
      </c>
      <c r="E22" s="144">
        <v>0.51388888888888884</v>
      </c>
    </row>
    <row r="23" spans="1:5" ht="47.1" customHeight="1">
      <c r="A23" s="145">
        <v>20</v>
      </c>
      <c r="B23" s="144">
        <v>0.44097222222222232</v>
      </c>
      <c r="C23" s="144">
        <f>C22+TIME(0,20,0)</f>
        <v>0.48263888888888901</v>
      </c>
      <c r="D23" s="144">
        <f>D22+TIME(0,20,0)</f>
        <v>0.48611111111111122</v>
      </c>
      <c r="E23" s="144">
        <v>0.52777777777777768</v>
      </c>
    </row>
    <row r="24" spans="1:5" ht="47.1" customHeight="1">
      <c r="A24" s="145">
        <v>21</v>
      </c>
      <c r="B24" s="144">
        <v>0.45486111111111122</v>
      </c>
      <c r="C24" s="144">
        <f>C23+TIME(0,20,0)</f>
        <v>0.4965277777777779</v>
      </c>
      <c r="D24" s="144">
        <f>D23+TIME(0,20,0)</f>
        <v>0.50000000000000011</v>
      </c>
      <c r="E24" s="144">
        <v>0.54166666666666652</v>
      </c>
    </row>
    <row r="25" spans="1:5" ht="47.1" customHeight="1">
      <c r="A25" s="145">
        <v>22</v>
      </c>
      <c r="B25" s="144">
        <v>0.46875000000000011</v>
      </c>
      <c r="C25" s="144">
        <f>C24+TIME(0,20,0)</f>
        <v>0.51041666666666674</v>
      </c>
      <c r="D25" s="144">
        <f>D24+TIME(0,20,0)</f>
        <v>0.51388888888888895</v>
      </c>
      <c r="E25" s="144">
        <v>0.55555555555555536</v>
      </c>
    </row>
    <row r="26" spans="1:5" ht="47.1" customHeight="1">
      <c r="A26" s="145">
        <v>23</v>
      </c>
      <c r="B26" s="144">
        <v>0.48263888888888901</v>
      </c>
      <c r="C26" s="144">
        <f>C25+TIME(0,20,0)</f>
        <v>0.52430555555555558</v>
      </c>
      <c r="D26" s="144">
        <f>D25+TIME(0,20,0)</f>
        <v>0.52777777777777779</v>
      </c>
      <c r="E26" s="144">
        <v>0.5694444444444442</v>
      </c>
    </row>
    <row r="27" spans="1:5" ht="47.1" customHeight="1">
      <c r="A27" s="145">
        <v>24</v>
      </c>
      <c r="B27" s="144">
        <v>0.4965277777777779</v>
      </c>
      <c r="C27" s="144">
        <f>C26+TIME(0,20,0)</f>
        <v>0.53819444444444442</v>
      </c>
      <c r="D27" s="144">
        <f>D26+TIME(0,20,0)</f>
        <v>0.54166666666666663</v>
      </c>
      <c r="E27" s="151">
        <v>0.58333333333333304</v>
      </c>
    </row>
    <row r="28" spans="1:5" ht="47.1" customHeight="1">
      <c r="A28" s="145">
        <v>25</v>
      </c>
      <c r="B28" s="144">
        <v>0.51041666666666674</v>
      </c>
      <c r="C28" s="144">
        <f>C27+TIME(0,20,0)</f>
        <v>0.55208333333333326</v>
      </c>
      <c r="D28" s="144">
        <f>D27+TIME(0,20,0)</f>
        <v>0.55555555555555547</v>
      </c>
      <c r="E28" s="151">
        <v>0.59722222222222188</v>
      </c>
    </row>
    <row r="29" spans="1:5" ht="47.1" customHeight="1">
      <c r="A29" s="145">
        <v>26</v>
      </c>
      <c r="B29" s="144">
        <v>0.52430555555555558</v>
      </c>
      <c r="C29" s="144">
        <f>C28+TIME(0,20,0)</f>
        <v>0.5659722222222221</v>
      </c>
      <c r="D29" s="144">
        <f>D28+TIME(0,20,0)</f>
        <v>0.56944444444444431</v>
      </c>
      <c r="E29" s="151">
        <v>0.61111111111111072</v>
      </c>
    </row>
    <row r="30" spans="1:5" ht="47.1" customHeight="1">
      <c r="A30" s="145">
        <v>27</v>
      </c>
      <c r="B30" s="144">
        <v>0.53819444444444442</v>
      </c>
      <c r="C30" s="144">
        <f>C29+TIME(0,20,0)</f>
        <v>0.57986111111111094</v>
      </c>
      <c r="D30" s="144">
        <f>D29+TIME(0,20,0)</f>
        <v>0.58333333333333315</v>
      </c>
      <c r="E30" s="151">
        <v>0.62499999999999956</v>
      </c>
    </row>
    <row r="31" spans="1:5" ht="47.1" customHeight="1">
      <c r="A31" s="145">
        <v>28</v>
      </c>
      <c r="B31" s="151">
        <v>0.55208333333333326</v>
      </c>
      <c r="C31" s="144">
        <f>C30+TIME(0,20,0)</f>
        <v>0.59374999999999978</v>
      </c>
      <c r="D31" s="144">
        <f>D30+TIME(0,20,0)</f>
        <v>0.59722222222222199</v>
      </c>
      <c r="E31" s="152">
        <v>0.6388888888888884</v>
      </c>
    </row>
    <row r="32" spans="1:5" ht="47.1" customHeight="1">
      <c r="A32" s="145">
        <v>29</v>
      </c>
      <c r="B32" s="151">
        <v>0.5659722222222221</v>
      </c>
      <c r="C32" s="144">
        <f>C31+TIME(0,20,0)</f>
        <v>0.60763888888888862</v>
      </c>
      <c r="D32" s="144">
        <f>D31+TIME(0,20,0)</f>
        <v>0.61111111111111083</v>
      </c>
      <c r="E32" s="144">
        <v>0.65277777777777724</v>
      </c>
    </row>
    <row r="33" spans="1:5" ht="47.1" customHeight="1">
      <c r="A33" s="145">
        <v>30</v>
      </c>
      <c r="B33" s="151">
        <v>0.57986111111111094</v>
      </c>
      <c r="C33" s="144">
        <f>C32+TIME(0,20,0)</f>
        <v>0.62152777777777746</v>
      </c>
      <c r="D33" s="144">
        <f>D32+TIME(0,20,0)</f>
        <v>0.62499999999999967</v>
      </c>
      <c r="E33" s="144">
        <v>0.66666666666666607</v>
      </c>
    </row>
    <row r="34" spans="1:5" ht="47.1" customHeight="1">
      <c r="A34" s="145">
        <v>31</v>
      </c>
      <c r="B34" s="151">
        <v>0.59374999999999978</v>
      </c>
      <c r="C34" s="144">
        <f>C33+TIME(0,20,0)</f>
        <v>0.6354166666666663</v>
      </c>
      <c r="D34" s="144">
        <f>D33+TIME(0,20,0)</f>
        <v>0.63888888888888851</v>
      </c>
      <c r="E34" s="144">
        <v>0.68055555555555491</v>
      </c>
    </row>
    <row r="35" spans="1:5" ht="47.1" customHeight="1">
      <c r="A35" s="145">
        <v>32</v>
      </c>
      <c r="B35" s="144">
        <v>0.60763888888888862</v>
      </c>
      <c r="C35" s="144">
        <f>C34+TIME(0,20,0)</f>
        <v>0.64930555555555514</v>
      </c>
      <c r="D35" s="144">
        <f>D34+TIME(0,20,0)</f>
        <v>0.65277777777777735</v>
      </c>
      <c r="E35" s="144">
        <v>0.69444444444444375</v>
      </c>
    </row>
    <row r="36" spans="1:5" ht="47.1" customHeight="1">
      <c r="A36" s="145">
        <v>33</v>
      </c>
      <c r="B36" s="144">
        <v>0.62152777777777746</v>
      </c>
      <c r="C36" s="144">
        <f>C35+TIME(0,20,0)</f>
        <v>0.66319444444444398</v>
      </c>
      <c r="D36" s="144">
        <f>D35+TIME(0,20,0)</f>
        <v>0.66666666666666619</v>
      </c>
      <c r="E36" s="144">
        <v>0.70833333333333259</v>
      </c>
    </row>
    <row r="37" spans="1:5" ht="47.1" customHeight="1">
      <c r="A37" s="145">
        <v>34</v>
      </c>
      <c r="B37" s="144">
        <v>0.6354166666666663</v>
      </c>
      <c r="C37" s="144">
        <f>C36+TIME(0,20,0)</f>
        <v>0.67708333333333282</v>
      </c>
      <c r="D37" s="144">
        <f>D36+TIME(0,20,0)</f>
        <v>0.68055555555555503</v>
      </c>
      <c r="E37" s="144">
        <v>0.72222222222222143</v>
      </c>
    </row>
    <row r="38" spans="1:5" ht="47.1" customHeight="1">
      <c r="A38" s="145">
        <v>35</v>
      </c>
      <c r="B38" s="144">
        <v>0.64930555555555514</v>
      </c>
      <c r="C38" s="144">
        <f>C37+TIME(0,20,0)</f>
        <v>0.69097222222222165</v>
      </c>
      <c r="D38" s="144">
        <f>D37+TIME(0,20,0)</f>
        <v>0.69444444444444386</v>
      </c>
      <c r="E38" s="144">
        <v>0.73611111111111027</v>
      </c>
    </row>
    <row r="39" spans="1:5" ht="47.1" customHeight="1">
      <c r="A39" s="145">
        <v>36</v>
      </c>
      <c r="B39" s="144">
        <v>0.66319444444444398</v>
      </c>
      <c r="C39" s="144">
        <f>C38+TIME(0,20,0)</f>
        <v>0.70486111111111049</v>
      </c>
      <c r="D39" s="144">
        <f>D38+TIME(0,20,0)</f>
        <v>0.7083333333333327</v>
      </c>
      <c r="E39" s="144">
        <v>0.74999999999999911</v>
      </c>
    </row>
    <row r="40" spans="1:5" ht="47.1" customHeight="1">
      <c r="A40" s="145">
        <v>37</v>
      </c>
      <c r="B40" s="144">
        <v>0.67708333333333282</v>
      </c>
      <c r="C40" s="144">
        <f>C39+TIME(0,20,0)</f>
        <v>0.71874999999999933</v>
      </c>
      <c r="D40" s="144">
        <f>D39+TIME(0,20,0)</f>
        <v>0.72222222222222154</v>
      </c>
      <c r="E40" s="144">
        <v>0.76388888888888795</v>
      </c>
    </row>
    <row r="41" spans="1:5" ht="47.1" customHeight="1">
      <c r="A41" s="145">
        <v>38</v>
      </c>
      <c r="B41" s="144">
        <v>0.69097222222222165</v>
      </c>
      <c r="C41" s="144">
        <f>C40+TIME(0,20,0)</f>
        <v>0.73263888888888817</v>
      </c>
      <c r="D41" s="144">
        <f>D40+TIME(0,20,0)</f>
        <v>0.73611111111111038</v>
      </c>
      <c r="E41" s="144">
        <v>0.77777777777777679</v>
      </c>
    </row>
    <row r="42" spans="1:5" ht="47.1" customHeight="1">
      <c r="A42" s="145">
        <v>39</v>
      </c>
      <c r="B42" s="144">
        <v>0.70486111111111049</v>
      </c>
      <c r="C42" s="144">
        <f>C41+TIME(0,20,0)</f>
        <v>0.74652777777777701</v>
      </c>
      <c r="D42" s="144">
        <f>D41+TIME(0,20,0)</f>
        <v>0.74999999999999922</v>
      </c>
      <c r="E42" s="144">
        <v>0.79166666666666563</v>
      </c>
    </row>
    <row r="43" spans="1:5" ht="47.1" customHeight="1">
      <c r="A43" s="145">
        <v>40</v>
      </c>
      <c r="B43" s="144">
        <v>0.71874999999999933</v>
      </c>
      <c r="C43" s="144">
        <f>C42+TIME(0,20,0)</f>
        <v>0.76041666666666585</v>
      </c>
      <c r="D43" s="144">
        <f>D42+TIME(0,20,0)</f>
        <v>0.76388888888888806</v>
      </c>
      <c r="E43" s="144">
        <v>0.80694444444444446</v>
      </c>
    </row>
    <row r="44" spans="1:5" ht="47.1" customHeight="1">
      <c r="A44" s="145">
        <v>41</v>
      </c>
      <c r="B44" s="144">
        <v>0.72916666666666663</v>
      </c>
      <c r="C44" s="144">
        <f>C43+TIME(0,20,0)</f>
        <v>0.77430555555555469</v>
      </c>
      <c r="D44" s="144">
        <f>D43+TIME(0,20,0)</f>
        <v>0.7777777777777769</v>
      </c>
      <c r="E44" s="144">
        <v>0.82291666666666663</v>
      </c>
    </row>
    <row r="45" spans="1:5" ht="47.1" customHeight="1">
      <c r="A45" s="145">
        <v>42</v>
      </c>
      <c r="B45" s="144">
        <v>0.74305555555555547</v>
      </c>
      <c r="C45" s="144">
        <f>C44+TIME(0,20,0)</f>
        <v>0.78819444444444353</v>
      </c>
      <c r="D45" s="144">
        <f>D44+TIME(0,20,0)</f>
        <v>0.79166666666666574</v>
      </c>
      <c r="E45" s="144">
        <v>0.83680555555555547</v>
      </c>
    </row>
    <row r="46" spans="1:5" ht="47.1" customHeight="1">
      <c r="A46" s="145">
        <v>43</v>
      </c>
      <c r="B46" s="144">
        <v>0.75694444444444453</v>
      </c>
      <c r="C46" s="144">
        <f>C45+TIME(0,20,0)</f>
        <v>0.80208333333333237</v>
      </c>
      <c r="D46" s="144">
        <f>D45+TIME(0,20,0)</f>
        <v>0.80555555555555458</v>
      </c>
      <c r="E46" s="144">
        <v>0.85069444444444453</v>
      </c>
    </row>
    <row r="47" spans="1:5" ht="47.1" customHeight="1">
      <c r="A47" s="145">
        <v>44</v>
      </c>
      <c r="B47" s="144">
        <v>0.77083333333333337</v>
      </c>
      <c r="C47" s="144">
        <f>C46+TIME(0,20,0)</f>
        <v>0.81597222222222121</v>
      </c>
      <c r="D47" s="144">
        <f>D46+TIME(0,20,0)</f>
        <v>0.81944444444444342</v>
      </c>
      <c r="E47" s="144">
        <v>0.86458333333333337</v>
      </c>
    </row>
    <row r="48" spans="1:5" ht="47.1" customHeight="1">
      <c r="A48" s="145">
        <v>45</v>
      </c>
      <c r="B48" s="144">
        <v>0.78680555555555554</v>
      </c>
      <c r="C48" s="144">
        <f>C47+TIME(0,20,0)</f>
        <v>0.82986111111111005</v>
      </c>
      <c r="D48" s="144">
        <f>D47+TIME(0,20,0)</f>
        <v>0.83333333333333226</v>
      </c>
      <c r="E48" s="144">
        <v>0.87708333333333333</v>
      </c>
    </row>
    <row r="49" spans="1:5" ht="47.1" customHeight="1">
      <c r="A49" s="145">
        <v>46</v>
      </c>
      <c r="B49" s="144">
        <v>0.80208333333333237</v>
      </c>
      <c r="C49" s="144">
        <f>C48+TIME(0,20,0)</f>
        <v>0.84374999999999889</v>
      </c>
      <c r="D49" s="144">
        <f>D48+TIME(0,20,0)</f>
        <v>0.8472222222222211</v>
      </c>
      <c r="E49" s="144">
        <v>0.88888888888888751</v>
      </c>
    </row>
    <row r="50" spans="1:5" ht="47.1" customHeight="1">
      <c r="A50" s="145">
        <v>47</v>
      </c>
      <c r="B50" s="144">
        <v>0.81597222222222121</v>
      </c>
      <c r="C50" s="144">
        <f>C49+TIME(0,20,0)</f>
        <v>0.85763888888888773</v>
      </c>
      <c r="D50" s="144">
        <f>D49+TIME(0,20,0)</f>
        <v>0.86111111111110994</v>
      </c>
      <c r="E50" s="144">
        <v>0.90277777777777635</v>
      </c>
    </row>
    <row r="51" spans="1:5" ht="47.1" customHeight="1">
      <c r="A51" s="145">
        <v>48</v>
      </c>
      <c r="B51" s="144">
        <v>0.82986111111111005</v>
      </c>
      <c r="C51" s="144">
        <f>C50+TIME(0,20,0)</f>
        <v>0.87152777777777657</v>
      </c>
      <c r="D51" s="144">
        <f>D50+TIME(0,20,0)</f>
        <v>0.87499999999999878</v>
      </c>
      <c r="E51" s="144">
        <v>0.91666666666666519</v>
      </c>
    </row>
    <row r="52" spans="1:5" ht="47.1" customHeight="1">
      <c r="A52" s="145">
        <v>49</v>
      </c>
      <c r="B52" s="144">
        <v>0.84374999999999889</v>
      </c>
      <c r="C52" s="144">
        <f>C51+TIME(0,20,0)</f>
        <v>0.88541666666666541</v>
      </c>
      <c r="D52" s="144">
        <f>D51+TIME(0,20,0)</f>
        <v>0.88888888888888762</v>
      </c>
      <c r="E52" s="144">
        <v>0.93055555555555403</v>
      </c>
    </row>
    <row r="53" spans="1:5" ht="47.1" customHeight="1">
      <c r="A53" s="145">
        <v>50</v>
      </c>
      <c r="B53" s="144">
        <v>0.85763888888888773</v>
      </c>
      <c r="C53" s="144">
        <f>C52+TIME(0,20,0)</f>
        <v>0.89930555555555425</v>
      </c>
      <c r="D53" s="144">
        <f>D52+TIME(0,20,0)</f>
        <v>0.90277777777777646</v>
      </c>
      <c r="E53" s="144">
        <v>0.94444444444444287</v>
      </c>
    </row>
    <row r="54" spans="1:5" ht="47.1" customHeight="1">
      <c r="A54" s="145">
        <v>51</v>
      </c>
      <c r="B54" s="144">
        <v>0.87152777777777657</v>
      </c>
      <c r="C54" s="144">
        <f>C53+TIME(0,20,0)</f>
        <v>0.91319444444444309</v>
      </c>
      <c r="D54" s="144">
        <f>D53+TIME(0,20,0)</f>
        <v>0.9166666666666653</v>
      </c>
      <c r="E54" s="144">
        <v>0.95833333333333171</v>
      </c>
    </row>
    <row r="55" spans="1:5" ht="82.5">
      <c r="A55" s="145">
        <v>52</v>
      </c>
      <c r="B55" s="150" t="s">
        <v>179</v>
      </c>
      <c r="C55" s="150" t="s">
        <v>178</v>
      </c>
      <c r="D55" s="150" t="s">
        <v>177</v>
      </c>
      <c r="E55" s="150" t="s">
        <v>176</v>
      </c>
    </row>
    <row r="56" spans="1:5" ht="47.1" customHeight="1">
      <c r="A56" s="145">
        <v>53</v>
      </c>
      <c r="B56" s="144">
        <v>0.89236111111111116</v>
      </c>
      <c r="C56" s="144">
        <v>0.93402777777777779</v>
      </c>
      <c r="D56" s="144">
        <v>0.9375</v>
      </c>
      <c r="E56" s="149" t="s">
        <v>175</v>
      </c>
    </row>
    <row r="57" spans="1:5" ht="47.1" customHeight="1">
      <c r="A57" s="145">
        <v>54</v>
      </c>
      <c r="B57" s="144">
        <v>0.91319444444444309</v>
      </c>
      <c r="C57" s="144">
        <v>0.95486111111110961</v>
      </c>
      <c r="D57" s="143" t="s">
        <v>174</v>
      </c>
      <c r="E57" s="141"/>
    </row>
    <row r="58" spans="1:5" ht="47.1" customHeight="1">
      <c r="A58" s="145">
        <v>55</v>
      </c>
      <c r="B58" s="144">
        <v>0.92708333333333193</v>
      </c>
      <c r="C58" s="148" t="s">
        <v>173</v>
      </c>
      <c r="D58" s="147"/>
      <c r="E58" s="146"/>
    </row>
    <row r="59" spans="1:5" ht="47.1" customHeight="1">
      <c r="A59" s="145">
        <v>56</v>
      </c>
      <c r="B59" s="144">
        <v>0.94097222222222077</v>
      </c>
      <c r="C59" s="143" t="s">
        <v>172</v>
      </c>
      <c r="D59" s="142"/>
      <c r="E59" s="141"/>
    </row>
  </sheetData>
  <autoFilter ref="A3:E59"/>
  <mergeCells count="5">
    <mergeCell ref="A1:D2"/>
    <mergeCell ref="E1:E2"/>
    <mergeCell ref="D57:E57"/>
    <mergeCell ref="C58:E58"/>
    <mergeCell ref="C59:E59"/>
  </mergeCells>
  <phoneticPr fontId="5" type="noConversion"/>
  <printOptions horizontalCentered="1"/>
  <pageMargins left="0" right="0" top="0.39370078740157483" bottom="0" header="0.31496062992125984" footer="0.31496062992125984"/>
  <pageSetup paperSize="9" scale="60" fitToHeight="0" orientation="portrait" blackAndWhite="1" verticalDpi="0" r:id="rId1"/>
  <rowBreaks count="1" manualBreakCount="1">
    <brk id="30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273</TotalTime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16</vt:i4>
      </vt:variant>
      <vt:variant>
        <vt:lpstr>이름이 지정된 범위</vt:lpstr>
      </vt:variant>
      <vt:variant>
        <vt:i4>28</vt:i4>
      </vt:variant>
    </vt:vector>
  </HeadingPairs>
  <TitlesOfParts>
    <vt:vector size="44" baseType="lpstr">
      <vt:lpstr>100(평일)</vt:lpstr>
      <vt:lpstr>100(휴일)</vt:lpstr>
      <vt:lpstr>109(평일)</vt:lpstr>
      <vt:lpstr>109(휴일)</vt:lpstr>
      <vt:lpstr>809(평일)</vt:lpstr>
      <vt:lpstr>809(휴일)</vt:lpstr>
      <vt:lpstr>918(평일)</vt:lpstr>
      <vt:lpstr>918(휴일)</vt:lpstr>
      <vt:lpstr>949(평일)</vt:lpstr>
      <vt:lpstr>949(휴일)</vt:lpstr>
      <vt:lpstr>989(평일)</vt:lpstr>
      <vt:lpstr>989(휴일)</vt:lpstr>
      <vt:lpstr>991(평일)</vt:lpstr>
      <vt:lpstr>991(휴일)</vt:lpstr>
      <vt:lpstr>남천1(평일)</vt:lpstr>
      <vt:lpstr>남천1(휴일)</vt:lpstr>
      <vt:lpstr>'100(평일)'!Print_Area</vt:lpstr>
      <vt:lpstr>'109(평일)'!Print_Area</vt:lpstr>
      <vt:lpstr>'109(휴일)'!Print_Area</vt:lpstr>
      <vt:lpstr>'809(평일)'!Print_Area</vt:lpstr>
      <vt:lpstr>'809(휴일)'!Print_Area</vt:lpstr>
      <vt:lpstr>'918(평일)'!Print_Area</vt:lpstr>
      <vt:lpstr>'918(휴일)'!Print_Area</vt:lpstr>
      <vt:lpstr>'949(평일)'!Print_Area</vt:lpstr>
      <vt:lpstr>'949(휴일)'!Print_Area</vt:lpstr>
      <vt:lpstr>'989(평일)'!Print_Area</vt:lpstr>
      <vt:lpstr>'989(휴일)'!Print_Area</vt:lpstr>
      <vt:lpstr>'991(평일)'!Print_Area</vt:lpstr>
      <vt:lpstr>'991(휴일)'!Print_Area</vt:lpstr>
      <vt:lpstr>'남천1(평일)'!Print_Area</vt:lpstr>
      <vt:lpstr>'100(평일)'!Print_Titles</vt:lpstr>
      <vt:lpstr>'100(휴일)'!Print_Titles</vt:lpstr>
      <vt:lpstr>'109(평일)'!Print_Titles</vt:lpstr>
      <vt:lpstr>'109(휴일)'!Print_Titles</vt:lpstr>
      <vt:lpstr>'809(평일)'!Print_Titles</vt:lpstr>
      <vt:lpstr>'809(휴일)'!Print_Titles</vt:lpstr>
      <vt:lpstr>'918(평일)'!Print_Titles</vt:lpstr>
      <vt:lpstr>'918(휴일)'!Print_Titles</vt:lpstr>
      <vt:lpstr>'949(평일)'!Print_Titles</vt:lpstr>
      <vt:lpstr>'949(휴일)'!Print_Titles</vt:lpstr>
      <vt:lpstr>'989(평일)'!Print_Titles</vt:lpstr>
      <vt:lpstr>'989(휴일)'!Print_Titles</vt:lpstr>
      <vt:lpstr>'991(평일)'!Print_Titles</vt:lpstr>
      <vt:lpstr>'991(휴일)'!Print_Titles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김병준</dc:creator>
  <cp:lastModifiedBy>User</cp:lastModifiedBy>
  <cp:revision>3</cp:revision>
  <cp:lastPrinted>2024-11-20T04:02:31Z</cp:lastPrinted>
  <dcterms:created xsi:type="dcterms:W3CDTF">2024-02-25T04:50:20Z</dcterms:created>
  <dcterms:modified xsi:type="dcterms:W3CDTF">2025-04-17T00:20:45Z</dcterms:modified>
</cp:coreProperties>
</file>